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Energy Management\Green Spaces Certification\Green Spaces for Residence\"/>
    </mc:Choice>
  </mc:AlternateContent>
  <bookViews>
    <workbookView xWindow="-45" yWindow="30" windowWidth="27795" windowHeight="12270"/>
  </bookViews>
  <sheets>
    <sheet name="Instructions" sheetId="2" r:id="rId1"/>
    <sheet name="Green Spaces Application" sheetId="1" r:id="rId2"/>
  </sheets>
  <definedNames>
    <definedName name="_xlnm.Print_Area" localSheetId="1">'Green Spaces Application'!$A$6:$I$90</definedName>
  </definedNames>
  <calcPr calcId="162913"/>
</workbook>
</file>

<file path=xl/calcChain.xml><?xml version="1.0" encoding="utf-8"?>
<calcChain xmlns="http://schemas.openxmlformats.org/spreadsheetml/2006/main">
  <c r="D74" i="1" l="1"/>
  <c r="D24" i="1" l="1"/>
  <c r="C24" i="1"/>
  <c r="D67" i="1" l="1"/>
  <c r="D66" i="1"/>
  <c r="D63" i="1"/>
  <c r="D64" i="1"/>
  <c r="D62" i="1"/>
  <c r="D58" i="1"/>
  <c r="D59" i="1"/>
  <c r="D60" i="1"/>
  <c r="D57" i="1"/>
  <c r="D54" i="1"/>
  <c r="D55" i="1"/>
  <c r="D53" i="1"/>
  <c r="D49" i="1"/>
  <c r="D50" i="1"/>
  <c r="D51" i="1"/>
  <c r="D48" i="1"/>
  <c r="F81" i="1" l="1"/>
  <c r="C38" i="1" l="1"/>
  <c r="D38" i="1"/>
  <c r="C25" i="1"/>
  <c r="D25" i="1"/>
  <c r="C26" i="1"/>
  <c r="D26" i="1"/>
  <c r="C27" i="1"/>
  <c r="D27" i="1"/>
  <c r="C48" i="1" l="1"/>
  <c r="C49" i="1"/>
  <c r="C50" i="1"/>
  <c r="C51" i="1"/>
  <c r="C53" i="1"/>
  <c r="C54" i="1"/>
  <c r="C55" i="1"/>
  <c r="C57" i="1"/>
  <c r="C58" i="1"/>
  <c r="C59" i="1"/>
  <c r="C60" i="1"/>
  <c r="C67" i="1"/>
  <c r="C66" i="1"/>
  <c r="C64" i="1"/>
  <c r="C63" i="1"/>
  <c r="C62" i="1"/>
  <c r="D45" i="1"/>
  <c r="C45" i="1"/>
  <c r="D44" i="1"/>
  <c r="C44" i="1"/>
  <c r="D28" i="1"/>
  <c r="C28" i="1"/>
  <c r="C52" i="1" l="1"/>
  <c r="D65" i="1"/>
  <c r="D52" i="1"/>
  <c r="C47" i="1"/>
  <c r="C65" i="1"/>
  <c r="C61" i="1"/>
  <c r="D47" i="1"/>
  <c r="D61" i="1"/>
  <c r="C56" i="1"/>
  <c r="D56" i="1"/>
  <c r="A83" i="1" l="1"/>
  <c r="D41" i="1" l="1"/>
  <c r="C41" i="1"/>
  <c r="D35" i="1" l="1"/>
  <c r="C35" i="1"/>
  <c r="D34" i="1"/>
  <c r="C34" i="1"/>
  <c r="D46" i="1" l="1"/>
  <c r="C46" i="1"/>
  <c r="D19" i="1" l="1"/>
  <c r="D80" i="1" s="1"/>
  <c r="C19" i="1" l="1"/>
  <c r="C80" i="1" s="1"/>
  <c r="C81" i="1" l="1"/>
  <c r="F80" i="1" s="1"/>
</calcChain>
</file>

<file path=xl/sharedStrings.xml><?xml version="1.0" encoding="utf-8"?>
<sst xmlns="http://schemas.openxmlformats.org/spreadsheetml/2006/main" count="105" uniqueCount="100">
  <si>
    <t>Not applicable</t>
  </si>
  <si>
    <t>Name</t>
  </si>
  <si>
    <t>Phone number</t>
  </si>
  <si>
    <t>E-mail address</t>
  </si>
  <si>
    <t>Certification level:</t>
  </si>
  <si>
    <t>Participation</t>
  </si>
  <si>
    <t>Innovation</t>
  </si>
  <si>
    <t>Complete</t>
  </si>
  <si>
    <t>Incomplete</t>
  </si>
  <si>
    <t>Commited to completing</t>
  </si>
  <si>
    <t>Mandatory Actions</t>
  </si>
  <si>
    <t>Drop Down Menu</t>
  </si>
  <si>
    <t>Please begin by filling in your contact details below so that we can verify your certification and recognize your efforts.</t>
  </si>
  <si>
    <t>Points</t>
  </si>
  <si>
    <t>Achieved</t>
  </si>
  <si>
    <t>Action Number</t>
  </si>
  <si>
    <t>Additional Resources</t>
  </si>
  <si>
    <t>Required</t>
  </si>
  <si>
    <t>Action Description</t>
  </si>
  <si>
    <t>Status</t>
  </si>
  <si>
    <t>Applicable</t>
  </si>
  <si>
    <t xml:space="preserve">Totals  </t>
  </si>
  <si>
    <t>Percent of applicable points achieved:</t>
  </si>
  <si>
    <t>Mandatory actions:</t>
  </si>
  <si>
    <t>Totals</t>
  </si>
  <si>
    <t>Batteries</t>
  </si>
  <si>
    <t>Toner and ink cartridges</t>
  </si>
  <si>
    <t>Old equipment and electronics</t>
  </si>
  <si>
    <t>Some ideas for where to start:</t>
  </si>
  <si>
    <t>Social Good</t>
  </si>
  <si>
    <t>Pens, markers, highlighters, and mechanical pencils</t>
  </si>
  <si>
    <r>
      <t xml:space="preserve">b) Complete: </t>
    </r>
    <r>
      <rPr>
        <sz val="16"/>
        <color theme="1"/>
        <rFont val="Calibri"/>
        <family val="2"/>
        <scheme val="minor"/>
      </rPr>
      <t>already completed or implemented</t>
    </r>
  </si>
  <si>
    <r>
      <t xml:space="preserve">a) Gold: </t>
    </r>
    <r>
      <rPr>
        <sz val="16"/>
        <color theme="1"/>
        <rFont val="Calibri"/>
        <family val="2"/>
        <scheme val="minor"/>
      </rPr>
      <t>at least 90% of applicable actions are complete AND an innovative action</t>
    </r>
    <r>
      <rPr>
        <i/>
        <sz val="12"/>
        <color theme="1"/>
        <rFont val="Calibri"/>
        <family val="2"/>
        <scheme val="minor"/>
      </rPr>
      <t xml:space="preserve"> (see "Green Spaces Application" tab for info on innovative actions)</t>
    </r>
  </si>
  <si>
    <r>
      <t xml:space="preserve">b) Silver: </t>
    </r>
    <r>
      <rPr>
        <sz val="16"/>
        <color theme="1"/>
        <rFont val="Calibri"/>
        <family val="2"/>
        <scheme val="minor"/>
      </rPr>
      <t>75% to 89% of applicable actions are complete</t>
    </r>
  </si>
  <si>
    <r>
      <t xml:space="preserve">c) Bronze: </t>
    </r>
    <r>
      <rPr>
        <sz val="16"/>
        <color theme="1"/>
        <rFont val="Calibri"/>
        <family val="2"/>
        <scheme val="minor"/>
      </rPr>
      <t>50% to 74% of applicable actions are complete</t>
    </r>
  </si>
  <si>
    <r>
      <t xml:space="preserve">3. </t>
    </r>
    <r>
      <rPr>
        <sz val="16"/>
        <color theme="1"/>
        <rFont val="Calibri"/>
        <family val="2"/>
        <scheme val="minor"/>
      </rPr>
      <t xml:space="preserve">Submit your application via email to </t>
    </r>
    <r>
      <rPr>
        <b/>
        <sz val="16"/>
        <color theme="1"/>
        <rFont val="Calibri"/>
        <family val="2"/>
        <scheme val="minor"/>
      </rPr>
      <t xml:space="preserve">green.spaces@ualberta.ca. </t>
    </r>
    <r>
      <rPr>
        <sz val="16"/>
        <color theme="1"/>
        <rFont val="Calibri"/>
        <family val="2"/>
        <scheme val="minor"/>
      </rPr>
      <t>The Green Spaces Team will follow up with you for a check-in prior to confirming certification.</t>
    </r>
  </si>
  <si>
    <t>Your certification level will be automatically calculated but must be confirmed by the Green Spaces Team prior to certification. If you complete enough actions, you may receive one of three rankings:</t>
  </si>
  <si>
    <t>To complete your Green Spaces Application:</t>
  </si>
  <si>
    <r>
      <rPr>
        <b/>
        <sz val="16"/>
        <color theme="1"/>
        <rFont val="Calibri"/>
        <family val="2"/>
        <scheme val="minor"/>
      </rPr>
      <t>2.</t>
    </r>
    <r>
      <rPr>
        <sz val="16"/>
        <color theme="1"/>
        <rFont val="Calibri"/>
        <family val="2"/>
        <scheme val="minor"/>
      </rPr>
      <t xml:space="preserve"> Evaluate your space using the actions on the "Green Spaces Application" tab. Choose one of the four answers from the drop-down menu:</t>
    </r>
  </si>
  <si>
    <r>
      <t xml:space="preserve">a) Incomplete: </t>
    </r>
    <r>
      <rPr>
        <sz val="16"/>
        <color theme="1"/>
        <rFont val="Calibri"/>
        <family val="2"/>
        <scheme val="minor"/>
      </rPr>
      <t>has the potential to be completed in your space but will not be completed during your year of certification</t>
    </r>
  </si>
  <si>
    <r>
      <t xml:space="preserve">c) Committed to completing: </t>
    </r>
    <r>
      <rPr>
        <sz val="16"/>
        <color theme="1"/>
        <rFont val="Calibri"/>
        <family val="2"/>
        <scheme val="minor"/>
      </rPr>
      <t>has not been completed but you anticipate completing within the year of certification</t>
    </r>
  </si>
  <si>
    <r>
      <t xml:space="preserve">d) Not applicable: </t>
    </r>
    <r>
      <rPr>
        <sz val="16"/>
        <color theme="1"/>
        <rFont val="Calibri"/>
        <family val="2"/>
        <scheme val="minor"/>
      </rPr>
      <t xml:space="preserve">cannot be implemented within your space. </t>
    </r>
    <r>
      <rPr>
        <i/>
        <sz val="12"/>
        <color theme="1"/>
        <rFont val="Calibri"/>
        <family val="2"/>
        <scheme val="minor"/>
      </rPr>
      <t>These actions will be removed from your total applicable points when calculating your score. "Not applicable" actions must be confirmed with the Green Spaces Team. Mandatory actions may not be marked as "Not applicable".</t>
    </r>
  </si>
  <si>
    <t>Can we highlight your name and achievement on social media?</t>
  </si>
  <si>
    <t>Residence</t>
  </si>
  <si>
    <t>Personal Good</t>
  </si>
  <si>
    <t>Environmental Good</t>
  </si>
  <si>
    <t>Ensure all roommates are informed and agree to follow the applicable actions on this application.</t>
  </si>
  <si>
    <t>Seek out at least one other opportunity to get involved with campus sustainability.</t>
  </si>
  <si>
    <t>Choose eco-friendly personal care, laundry, and/or cleaning products in order to reduce your exposure to potentially harmful synthetic chemicals.</t>
  </si>
  <si>
    <t>Purchase used items such as clothing, furniture, household items or books.</t>
  </si>
  <si>
    <t>Take the stairs instead of the elevator whenever possible.</t>
  </si>
  <si>
    <t>Learn about the health and wellness programs and services available in residences and on campus.</t>
  </si>
  <si>
    <t>Participate in Eco Move Out by donating and recycling items that are no longer needed when moving out of residence.</t>
  </si>
  <si>
    <t>Review the Zero Waste or other UAlberta-approved recycling system in your residence to make sure you know how to use it properly.</t>
  </si>
  <si>
    <t>Always use reusable plates, cups, leftover containers, and water bottles for food and beverages.</t>
  </si>
  <si>
    <t>As often as possible, purchase food that is seasonal, local, organic, and/or certified for sustainability-related practices by a reputable third party.</t>
  </si>
  <si>
    <t>Reduce excess waste by purchasing food, personal care, and cleaning products with less packaging.</t>
  </si>
  <si>
    <t>Bring reusable grocery and/or produce bags to the grocery store to reduce the use of plastic bags.</t>
  </si>
  <si>
    <t>Use less energy by:</t>
  </si>
  <si>
    <t>Switching off lights when not in use.</t>
  </si>
  <si>
    <t>Unplugging electronics when not in use.</t>
  </si>
  <si>
    <t>Washing clothes in cold water.</t>
  </si>
  <si>
    <t>Air-drying laundry.</t>
  </si>
  <si>
    <t>Get around using climate-friendly transportation methods, including walking, cycling, rollerblading, carpooling and public transit.</t>
  </si>
  <si>
    <t>Reading articles in PDF form rather than paper copies.</t>
  </si>
  <si>
    <t>Buying electronic textbooks when possible.</t>
  </si>
  <si>
    <t>Printing documents double-sided.</t>
  </si>
  <si>
    <t>Use less water by:</t>
  </si>
  <si>
    <t>Turning off the taps while brushing your teeth.</t>
  </si>
  <si>
    <t>Taking shorter showers.</t>
  </si>
  <si>
    <t>Reduce waste by:</t>
  </si>
  <si>
    <t>Reduce paper consumption by:</t>
  </si>
  <si>
    <t>Review our residence's fire procedures and safety tips.</t>
  </si>
  <si>
    <t>The Landing at UAlberta is a great resource:</t>
  </si>
  <si>
    <t>Learn about (or refresh yourself on) how to be inclusive of gender and sexual diversity in your residence.</t>
  </si>
  <si>
    <r>
      <t xml:space="preserve">Review UAlberta's </t>
    </r>
    <r>
      <rPr>
        <i/>
        <sz val="14"/>
        <rFont val="Calibri"/>
        <family val="2"/>
        <scheme val="minor"/>
      </rPr>
      <t>Helping Individuals at Risk Program.</t>
    </r>
  </si>
  <si>
    <t>Create your own Innovative Actions</t>
  </si>
  <si>
    <t>1 Action</t>
  </si>
  <si>
    <t>2 Actions</t>
  </si>
  <si>
    <t>3 Actions</t>
  </si>
  <si>
    <r>
      <rPr>
        <b/>
        <sz val="16"/>
        <color theme="1"/>
        <rFont val="Calibri"/>
        <family val="2"/>
        <scheme val="minor"/>
      </rPr>
      <t xml:space="preserve">1. </t>
    </r>
    <r>
      <rPr>
        <sz val="16"/>
        <color theme="1"/>
        <rFont val="Calibri"/>
        <family val="2"/>
        <scheme val="minor"/>
      </rPr>
      <t>If you have roomates, choose a leader to oversee the application process, be a point of contact with the Green Spaces Team, and coordinate the implementation of any commitments made as part of your application.</t>
    </r>
  </si>
  <si>
    <t>Note: There are several mandatory actions that are required for all levels of certification.</t>
  </si>
  <si>
    <t xml:space="preserve">This section asks you to contribute a sustainability action that you would like to implement in your space. </t>
  </si>
  <si>
    <t>1. The action should be related to sustainability and achievable in your space within the year-long certification.</t>
  </si>
  <si>
    <t>2. The action may not duplicate any action previously on this  list. It may, however, extend one of the above actions.</t>
  </si>
  <si>
    <t>Recycle the following specialty items with the help of the Students' Union:</t>
  </si>
  <si>
    <t>Keep your eye out for Eco Move Out bins at the end of the year!</t>
  </si>
  <si>
    <t>Pens, toner and ink cartridges, batteries, cell phones, and other small electronics can be dropped off an any InfoLink on campus. Larger electronics can be recycled at Eco Move Out at the end of the year or any of the various Electronics Round-Ups.</t>
  </si>
  <si>
    <t>If you live in a tall tower, consider taking stairs when travelling between one or two floors.</t>
  </si>
  <si>
    <t>Certified spaces will receive a removable sticker to display in recognition of their certification.</t>
  </si>
  <si>
    <t>Sustainabi</t>
  </si>
  <si>
    <t>Try setting a timer or playing music and making your shower last for only one song.</t>
  </si>
  <si>
    <t>Here are some reputable third party certifications to get you started:</t>
  </si>
  <si>
    <t>Eat a plant-rich diet (and reduce your meat consumption).</t>
  </si>
  <si>
    <t>Use houseplants to naturally filter and freshen the air.</t>
  </si>
  <si>
    <t>3. If you are re-certifying, your innovative action may remain the same if there is still growth left to complete the action to full satisfaction. If the action is embedded and there is no more room for growth, please consider a new innovation.</t>
  </si>
  <si>
    <t>Green Spaces for Residences Application - Version 2018-02</t>
  </si>
  <si>
    <t>GREEN SPACES CERTIFICATION FOR</t>
  </si>
  <si>
    <t>RESIDENCES</t>
  </si>
  <si>
    <t xml:space="preserve">Green Spaces certification helps students and residences adopt sustainable practices and earn recognition for their efforts. Participating residences make a collective commitment to reduce resource use, support inclusivity and improve the overall sustainability of their day-to-day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</si>
</sst>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30">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1"/>
      <name val="Calibri"/>
      <family val="2"/>
      <scheme val="minor"/>
    </font>
    <font>
      <b/>
      <sz val="16"/>
      <name val="Calibri"/>
      <family val="2"/>
      <scheme val="minor"/>
    </font>
    <font>
      <sz val="16"/>
      <name val="Calibri"/>
      <family val="2"/>
      <scheme val="minor"/>
    </font>
    <font>
      <sz val="14"/>
      <color theme="1"/>
      <name val="Calibri"/>
      <family val="2"/>
      <scheme val="minor"/>
    </font>
    <font>
      <b/>
      <sz val="16"/>
      <color theme="0"/>
      <name val="Calibri"/>
      <family val="2"/>
      <scheme val="minor"/>
    </font>
    <font>
      <b/>
      <sz val="18"/>
      <color rgb="FF27673C"/>
      <name val="Calibri"/>
      <family val="2"/>
      <scheme val="minor"/>
    </font>
    <font>
      <b/>
      <sz val="16"/>
      <color theme="1"/>
      <name val="Calibri"/>
      <family val="2"/>
      <scheme val="minor"/>
    </font>
    <font>
      <b/>
      <sz val="18"/>
      <name val="Calibri"/>
      <family val="2"/>
      <scheme val="minor"/>
    </font>
    <font>
      <sz val="14"/>
      <name val="Calibri"/>
      <family val="2"/>
      <scheme val="minor"/>
    </font>
    <font>
      <sz val="16"/>
      <color theme="1"/>
      <name val="Calibri"/>
      <family val="2"/>
      <scheme val="minor"/>
    </font>
    <font>
      <b/>
      <sz val="16"/>
      <color rgb="FF27673C"/>
      <name val="Calibri"/>
      <family val="2"/>
      <scheme val="minor"/>
    </font>
    <font>
      <b/>
      <sz val="15"/>
      <color rgb="FF27673C"/>
      <name val="Calibri"/>
      <family val="2"/>
      <scheme val="minor"/>
    </font>
    <font>
      <b/>
      <sz val="15"/>
      <color theme="1"/>
      <name val="Calibri"/>
      <family val="2"/>
      <scheme val="minor"/>
    </font>
    <font>
      <b/>
      <sz val="18"/>
      <color theme="0"/>
      <name val="Calibri"/>
      <family val="2"/>
      <scheme val="minor"/>
    </font>
    <font>
      <b/>
      <sz val="14"/>
      <color theme="1"/>
      <name val="Calibri"/>
      <family val="2"/>
      <scheme val="minor"/>
    </font>
    <font>
      <b/>
      <sz val="12"/>
      <color theme="0"/>
      <name val="Calibri"/>
      <family val="2"/>
      <scheme val="minor"/>
    </font>
    <font>
      <i/>
      <sz val="16"/>
      <color theme="1"/>
      <name val="Calibri"/>
      <family val="2"/>
      <scheme val="minor"/>
    </font>
    <font>
      <i/>
      <sz val="12"/>
      <color theme="1"/>
      <name val="Calibri"/>
      <family val="2"/>
      <scheme val="minor"/>
    </font>
    <font>
      <i/>
      <sz val="14"/>
      <name val="Calibri"/>
      <family val="2"/>
      <scheme val="minor"/>
    </font>
    <font>
      <u/>
      <sz val="11"/>
      <color theme="10"/>
      <name val="Calibri"/>
      <family val="2"/>
      <scheme val="minor"/>
    </font>
    <font>
      <b/>
      <sz val="22"/>
      <color theme="0"/>
      <name val="Calibri"/>
      <family val="2"/>
      <scheme val="minor"/>
    </font>
    <font>
      <b/>
      <sz val="22"/>
      <color theme="0"/>
      <name val="Roboto"/>
    </font>
    <font>
      <b/>
      <sz val="48"/>
      <color theme="0"/>
      <name val="Calibri"/>
      <family val="2"/>
      <scheme val="minor"/>
    </font>
    <font>
      <b/>
      <sz val="12"/>
      <color theme="0"/>
      <name val="Roboto"/>
    </font>
    <font>
      <sz val="12"/>
      <color theme="0"/>
      <name val="Calibri"/>
      <family val="2"/>
      <scheme val="minor"/>
    </font>
  </fonts>
  <fills count="12">
    <fill>
      <patternFill patternType="none"/>
    </fill>
    <fill>
      <patternFill patternType="gray125"/>
    </fill>
    <fill>
      <patternFill patternType="solid">
        <fgColor rgb="FF27673C"/>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A200"/>
        <bgColor indexed="64"/>
      </patternFill>
    </fill>
    <fill>
      <patternFill patternType="solid">
        <fgColor rgb="FFD5FFD5"/>
        <bgColor indexed="64"/>
      </patternFill>
    </fill>
    <fill>
      <patternFill patternType="solid">
        <fgColor rgb="FFFFEFBD"/>
        <bgColor indexed="64"/>
      </patternFill>
    </fill>
    <fill>
      <patternFill patternType="solid">
        <fgColor rgb="FFD4ECBA"/>
        <bgColor indexed="64"/>
      </patternFill>
    </fill>
    <fill>
      <patternFill patternType="solid">
        <fgColor rgb="FF2A5D39"/>
        <bgColor indexed="64"/>
      </patternFill>
    </fill>
    <fill>
      <patternFill patternType="solid">
        <fgColor rgb="FFEFCD2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rgb="FF008000"/>
      </left>
      <right/>
      <top style="thin">
        <color rgb="FF008000"/>
      </top>
      <bottom/>
      <diagonal/>
    </border>
    <border>
      <left/>
      <right/>
      <top style="thin">
        <color rgb="FF008000"/>
      </top>
      <bottom/>
      <diagonal/>
    </border>
    <border>
      <left style="thin">
        <color rgb="FF008000"/>
      </left>
      <right/>
      <top/>
      <bottom/>
      <diagonal/>
    </border>
    <border>
      <left style="thin">
        <color rgb="FF008000"/>
      </left>
      <right/>
      <top/>
      <bottom style="thin">
        <color rgb="FF008000"/>
      </bottom>
      <diagonal/>
    </border>
    <border>
      <left/>
      <right/>
      <top/>
      <bottom style="thin">
        <color rgb="FF008000"/>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249977111117893"/>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249977111117893"/>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right style="thin">
        <color theme="0" tint="-0.34998626667073579"/>
      </right>
      <top/>
      <bottom style="thin">
        <color theme="0" tint="-0.249977111117893"/>
      </bottom>
      <diagonal/>
    </border>
    <border>
      <left style="thin">
        <color theme="0" tint="-0.249977111117893"/>
      </left>
      <right style="thin">
        <color theme="0" tint="-0.34998626667073579"/>
      </right>
      <top/>
      <bottom style="thin">
        <color theme="0" tint="-0.249977111117893"/>
      </bottom>
      <diagonal/>
    </border>
    <border>
      <left style="thin">
        <color theme="0" tint="-0.249977111117893"/>
      </left>
      <right style="thin">
        <color theme="0" tint="-0.34998626667073579"/>
      </right>
      <top style="thin">
        <color theme="0" tint="-0.249977111117893"/>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230">
    <xf numFmtId="0" fontId="0" fillId="0" borderId="0" xfId="0"/>
    <xf numFmtId="0" fontId="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xf>
    <xf numFmtId="0" fontId="13" fillId="0" borderId="0" xfId="0" applyFont="1" applyFill="1" applyBorder="1" applyAlignment="1" applyProtection="1">
      <alignment horizontal="left" vertical="center"/>
    </xf>
    <xf numFmtId="0" fontId="0" fillId="0" borderId="0" xfId="0" applyProtection="1"/>
    <xf numFmtId="0" fontId="4" fillId="0" borderId="0" xfId="0" applyNumberFormat="1" applyFont="1" applyFill="1" applyBorder="1" applyAlignment="1" applyProtection="1">
      <alignment vertical="center" wrapText="1"/>
    </xf>
    <xf numFmtId="0" fontId="3" fillId="5" borderId="1" xfId="0" applyNumberFormat="1" applyFont="1" applyFill="1" applyBorder="1" applyAlignment="1" applyProtection="1">
      <alignment horizontal="center" vertical="center" textRotation="90" wrapText="1"/>
    </xf>
    <xf numFmtId="0" fontId="3" fillId="6" borderId="1" xfId="0" applyNumberFormat="1" applyFont="1" applyFill="1" applyBorder="1" applyAlignment="1" applyProtection="1">
      <alignment horizontal="center" vertical="center" textRotation="90" wrapText="1"/>
    </xf>
    <xf numFmtId="0" fontId="0" fillId="0" borderId="0" xfId="0" applyAlignment="1" applyProtection="1">
      <alignment vertical="center"/>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textRotation="90" wrapText="1"/>
    </xf>
    <xf numFmtId="0" fontId="0" fillId="0" borderId="0" xfId="0" applyFill="1" applyProtection="1"/>
    <xf numFmtId="0" fontId="5" fillId="0" borderId="2" xfId="0" applyFont="1" applyBorder="1" applyAlignment="1" applyProtection="1">
      <protection hidden="1"/>
    </xf>
    <xf numFmtId="0" fontId="0" fillId="0" borderId="0" xfId="0" applyAlignment="1" applyProtection="1">
      <alignment vertical="center" wrapText="1"/>
    </xf>
    <xf numFmtId="0" fontId="5" fillId="0" borderId="0" xfId="0" applyFont="1" applyBorder="1" applyProtection="1">
      <protection hidden="1"/>
    </xf>
    <xf numFmtId="0" fontId="0" fillId="0" borderId="0" xfId="0" applyBorder="1" applyProtection="1"/>
    <xf numFmtId="0" fontId="7" fillId="0" borderId="0" xfId="0" applyFont="1" applyFill="1" applyBorder="1" applyAlignment="1" applyProtection="1">
      <alignment vertical="center" wrapText="1"/>
    </xf>
    <xf numFmtId="0" fontId="0" fillId="0" borderId="0" xfId="0" applyFont="1" applyBorder="1" applyProtection="1"/>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0" fillId="0" borderId="0" xfId="0" applyAlignment="1" applyProtection="1">
      <alignment wrapText="1"/>
    </xf>
    <xf numFmtId="0" fontId="7" fillId="0" borderId="2"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5" fillId="0" borderId="0" xfId="0" applyFont="1" applyFill="1" applyBorder="1" applyAlignment="1" applyProtection="1">
      <protection hidden="1"/>
    </xf>
    <xf numFmtId="0" fontId="5" fillId="0" borderId="0" xfId="0" applyFont="1" applyFill="1" applyBorder="1" applyAlignment="1" applyProtection="1">
      <alignment horizontal="center"/>
      <protection hidden="1"/>
    </xf>
    <xf numFmtId="0" fontId="7" fillId="0" borderId="0" xfId="0" applyFont="1" applyFill="1" applyBorder="1" applyAlignment="1" applyProtection="1">
      <alignment horizontal="left" vertical="center" wrapText="1"/>
    </xf>
    <xf numFmtId="0" fontId="0" fillId="0" borderId="0" xfId="0" applyFill="1" applyAlignment="1" applyProtection="1">
      <alignment wrapText="1"/>
    </xf>
    <xf numFmtId="0" fontId="0" fillId="0" borderId="0" xfId="0" applyBorder="1" applyAlignment="1" applyProtection="1">
      <alignment vertical="center"/>
    </xf>
    <xf numFmtId="0" fontId="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0" borderId="0" xfId="0" applyFont="1" applyBorder="1" applyAlignment="1" applyProtection="1">
      <alignment horizontal="center" vertical="center" wrapText="1"/>
    </xf>
    <xf numFmtId="0" fontId="5" fillId="0" borderId="0" xfId="0" applyFont="1" applyBorder="1" applyAlignment="1" applyProtection="1">
      <protection hidden="1"/>
    </xf>
    <xf numFmtId="0" fontId="5" fillId="0" borderId="0" xfId="0" applyFont="1" applyFill="1" applyBorder="1" applyAlignment="1" applyProtection="1">
      <alignment horizontal="center" vertical="center"/>
      <protection hidden="1"/>
    </xf>
    <xf numFmtId="0" fontId="2" fillId="0" borderId="0" xfId="0" applyFont="1" applyAlignment="1" applyProtection="1">
      <alignment horizontal="center"/>
    </xf>
    <xf numFmtId="0" fontId="2" fillId="0" borderId="0" xfId="0" applyFont="1" applyAlignment="1" applyProtection="1">
      <alignment wrapText="1"/>
    </xf>
    <xf numFmtId="0" fontId="17" fillId="0" borderId="0" xfId="0" applyFont="1" applyAlignment="1" applyProtection="1">
      <alignment horizontal="right" vertical="top" wrapText="1"/>
    </xf>
    <xf numFmtId="0" fontId="16"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17" fillId="0" borderId="0" xfId="0" applyFont="1" applyAlignment="1" applyProtection="1">
      <alignment horizontal="right" vertical="center"/>
    </xf>
    <xf numFmtId="0" fontId="16" fillId="0" borderId="0" xfId="0" applyFont="1" applyBorder="1" applyAlignment="1" applyProtection="1">
      <alignment vertical="center"/>
    </xf>
    <xf numFmtId="0" fontId="2" fillId="0" borderId="0" xfId="0" applyFont="1" applyAlignment="1" applyProtection="1">
      <alignment horizontal="right" vertical="center" wrapText="1"/>
    </xf>
    <xf numFmtId="0" fontId="15" fillId="0" borderId="0" xfId="0" applyFont="1" applyBorder="1" applyAlignment="1" applyProtection="1">
      <alignment vertical="center"/>
    </xf>
    <xf numFmtId="0" fontId="11" fillId="0" borderId="0" xfId="0" applyFont="1" applyAlignment="1" applyProtection="1"/>
    <xf numFmtId="0" fontId="8" fillId="0" borderId="0" xfId="0" applyFont="1" applyAlignment="1" applyProtection="1">
      <alignment horizontal="left" vertical="center" wrapText="1"/>
    </xf>
    <xf numFmtId="0" fontId="13" fillId="0" borderId="0" xfId="0" applyFont="1" applyFill="1" applyBorder="1" applyAlignment="1" applyProtection="1">
      <alignment vertical="center" wrapText="1"/>
    </xf>
    <xf numFmtId="0" fontId="5" fillId="0" borderId="2" xfId="0" applyFont="1" applyBorder="1" applyAlignment="1" applyProtection="1"/>
    <xf numFmtId="0" fontId="0" fillId="0" borderId="0" xfId="0" applyBorder="1" applyAlignment="1" applyProtection="1">
      <alignment vertical="center" wrapText="1"/>
    </xf>
    <xf numFmtId="0" fontId="11"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0" fillId="0" borderId="0" xfId="0" applyFont="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ont="1" applyBorder="1" applyAlignment="1" applyProtection="1">
      <alignment horizontal="left" vertical="top"/>
    </xf>
    <xf numFmtId="0" fontId="0" fillId="0" borderId="0" xfId="0" applyFont="1" applyProtection="1"/>
    <xf numFmtId="0" fontId="19" fillId="0" borderId="2" xfId="0" applyFont="1" applyBorder="1" applyAlignment="1" applyProtection="1">
      <alignment horizontal="center" vertical="center" wrapText="1"/>
    </xf>
    <xf numFmtId="0" fontId="13" fillId="3" borderId="2" xfId="0" applyFont="1" applyFill="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16"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left" vertical="center"/>
    </xf>
    <xf numFmtId="0" fontId="21" fillId="0" borderId="0" xfId="0" applyFont="1" applyBorder="1" applyAlignment="1" applyProtection="1">
      <alignment horizontal="left" vertical="center" wrapText="1"/>
    </xf>
    <xf numFmtId="0" fontId="0" fillId="0" borderId="4" xfId="0" applyBorder="1" applyProtection="1"/>
    <xf numFmtId="0" fontId="0" fillId="0" borderId="5" xfId="0" applyBorder="1" applyProtection="1"/>
    <xf numFmtId="0" fontId="11" fillId="0" borderId="6" xfId="0" applyFont="1" applyBorder="1" applyAlignment="1" applyProtection="1">
      <alignment horizontal="left" vertical="center"/>
    </xf>
    <xf numFmtId="0" fontId="11" fillId="0" borderId="6" xfId="0" applyFont="1" applyBorder="1" applyAlignment="1" applyProtection="1">
      <alignment horizontal="left" vertical="center" wrapText="1"/>
    </xf>
    <xf numFmtId="164" fontId="2" fillId="5" borderId="1" xfId="0" applyNumberFormat="1" applyFont="1" applyFill="1" applyBorder="1" applyAlignment="1" applyProtection="1">
      <alignment horizontal="center" vertical="center"/>
    </xf>
    <xf numFmtId="164" fontId="2" fillId="6" borderId="1" xfId="0" applyNumberFormat="1"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3"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4" fillId="0" borderId="29" xfId="0" applyNumberFormat="1" applyFont="1" applyFill="1" applyBorder="1" applyAlignment="1" applyProtection="1">
      <alignment vertical="center" wrapText="1"/>
      <protection locked="0"/>
    </xf>
    <xf numFmtId="0" fontId="4" fillId="0" borderId="32" xfId="0" applyNumberFormat="1" applyFont="1" applyFill="1" applyBorder="1" applyAlignment="1" applyProtection="1">
      <alignment vertical="center" wrapText="1"/>
      <protection locked="0"/>
    </xf>
    <xf numFmtId="0" fontId="3" fillId="5" borderId="31" xfId="0" applyNumberFormat="1" applyFont="1" applyFill="1" applyBorder="1" applyAlignment="1" applyProtection="1">
      <alignment horizontal="center" vertical="center" textRotation="90" wrapText="1"/>
    </xf>
    <xf numFmtId="0" fontId="3" fillId="6" borderId="31" xfId="0" applyNumberFormat="1" applyFont="1" applyFill="1" applyBorder="1" applyAlignment="1" applyProtection="1">
      <alignment horizontal="center" vertical="center" textRotation="90" wrapText="1"/>
    </xf>
    <xf numFmtId="0" fontId="11" fillId="9" borderId="0" xfId="0" applyFont="1" applyFill="1" applyBorder="1" applyAlignment="1" applyProtection="1">
      <alignment horizontal="left" vertical="center"/>
    </xf>
    <xf numFmtId="0" fontId="7" fillId="0" borderId="17" xfId="0" applyFont="1" applyFill="1" applyBorder="1" applyAlignment="1" applyProtection="1">
      <alignment horizontal="left" vertical="center" wrapText="1"/>
    </xf>
    <xf numFmtId="0" fontId="0" fillId="0" borderId="0" xfId="0" applyFill="1" applyBorder="1" applyAlignment="1" applyProtection="1">
      <alignment wrapText="1"/>
    </xf>
    <xf numFmtId="0" fontId="24" fillId="0" borderId="0" xfId="3" applyProtection="1"/>
    <xf numFmtId="0" fontId="7" fillId="0" borderId="9" xfId="0" applyFont="1" applyFill="1" applyBorder="1" applyAlignment="1" applyProtection="1">
      <alignment horizontal="left" vertical="center" wrapText="1"/>
    </xf>
    <xf numFmtId="0" fontId="2" fillId="0" borderId="44" xfId="0" applyFont="1" applyFill="1" applyBorder="1" applyAlignment="1" applyProtection="1">
      <alignment horizontal="center" vertical="center" wrapText="1"/>
    </xf>
    <xf numFmtId="0" fontId="5" fillId="0" borderId="45" xfId="0" applyFont="1" applyFill="1" applyBorder="1" applyAlignment="1" applyProtection="1">
      <protection hidden="1"/>
    </xf>
    <xf numFmtId="0" fontId="5" fillId="0" borderId="45" xfId="0" applyFont="1" applyFill="1" applyBorder="1" applyAlignment="1" applyProtection="1">
      <alignment horizontal="center"/>
      <protection hidden="1"/>
    </xf>
    <xf numFmtId="0" fontId="0" fillId="0" borderId="45" xfId="0" applyFont="1" applyFill="1" applyBorder="1" applyAlignment="1" applyProtection="1">
      <alignment horizontal="center" vertical="center"/>
    </xf>
    <xf numFmtId="0" fontId="7" fillId="0" borderId="45" xfId="0" applyFont="1" applyFill="1" applyBorder="1" applyAlignment="1" applyProtection="1">
      <alignment horizontal="left" vertical="center" wrapText="1"/>
    </xf>
    <xf numFmtId="0" fontId="12" fillId="0" borderId="47" xfId="0" applyFont="1" applyFill="1" applyBorder="1" applyAlignment="1" applyProtection="1">
      <alignment vertical="center"/>
    </xf>
    <xf numFmtId="0" fontId="7" fillId="0" borderId="50"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xf>
    <xf numFmtId="0" fontId="7" fillId="0" borderId="47" xfId="0" applyFont="1" applyFill="1" applyBorder="1" applyAlignment="1" applyProtection="1">
      <alignment vertical="center" wrapText="1"/>
    </xf>
    <xf numFmtId="0" fontId="0" fillId="0" borderId="0" xfId="0" applyFill="1" applyBorder="1" applyProtection="1"/>
    <xf numFmtId="0" fontId="7" fillId="0" borderId="15" xfId="0" applyFont="1" applyFill="1" applyBorder="1" applyAlignment="1" applyProtection="1">
      <alignment horizontal="left" vertical="center" wrapText="1"/>
    </xf>
    <xf numFmtId="0" fontId="0" fillId="0" borderId="15" xfId="0" applyFont="1" applyBorder="1" applyAlignment="1" applyProtection="1">
      <alignment horizontal="left" vertical="top"/>
    </xf>
    <xf numFmtId="0" fontId="0" fillId="10" borderId="0" xfId="0" applyFill="1" applyProtection="1"/>
    <xf numFmtId="0" fontId="26" fillId="10" borderId="0" xfId="0" applyFont="1" applyFill="1" applyAlignment="1" applyProtection="1">
      <alignment horizontal="left"/>
    </xf>
    <xf numFmtId="0" fontId="27" fillId="10" borderId="0" xfId="0" applyFont="1" applyFill="1" applyProtection="1"/>
    <xf numFmtId="0" fontId="28" fillId="10" borderId="0" xfId="0" applyFont="1" applyFill="1" applyAlignment="1" applyProtection="1">
      <alignment wrapText="1"/>
    </xf>
    <xf numFmtId="0" fontId="0" fillId="10" borderId="0" xfId="0" applyFill="1" applyAlignment="1" applyProtection="1">
      <alignment horizontal="center"/>
    </xf>
    <xf numFmtId="0" fontId="28" fillId="10" borderId="0" xfId="0" applyFont="1" applyFill="1" applyAlignment="1" applyProtection="1">
      <alignment horizontal="left" wrapText="1"/>
    </xf>
    <xf numFmtId="0" fontId="0" fillId="11" borderId="0" xfId="0" applyFill="1" applyProtection="1"/>
    <xf numFmtId="0" fontId="11" fillId="0" borderId="6" xfId="0" applyFont="1" applyBorder="1" applyAlignment="1" applyProtection="1">
      <alignment horizontal="center" vertical="center"/>
    </xf>
    <xf numFmtId="0" fontId="11" fillId="0" borderId="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21"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wrapText="1"/>
    </xf>
    <xf numFmtId="0" fontId="20" fillId="2" borderId="7" xfId="0" applyFont="1" applyFill="1" applyBorder="1" applyAlignment="1" applyProtection="1">
      <alignment horizontal="right" vertical="center" indent="1"/>
    </xf>
    <xf numFmtId="0" fontId="20" fillId="2" borderId="8" xfId="0" applyFont="1" applyFill="1" applyBorder="1" applyAlignment="1" applyProtection="1">
      <alignment horizontal="right" vertical="center" indent="1"/>
    </xf>
    <xf numFmtId="0" fontId="14"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wrapText="1"/>
    </xf>
    <xf numFmtId="0" fontId="0" fillId="10" borderId="0" xfId="0" applyFill="1" applyAlignment="1" applyProtection="1">
      <alignment horizontal="center"/>
    </xf>
    <xf numFmtId="0" fontId="25" fillId="10" borderId="0" xfId="0" applyFont="1" applyFill="1" applyAlignment="1" applyProtection="1">
      <alignment horizontal="left"/>
    </xf>
    <xf numFmtId="0" fontId="0" fillId="11" borderId="0" xfId="0" applyFill="1" applyAlignment="1" applyProtection="1">
      <alignment horizontal="center"/>
    </xf>
    <xf numFmtId="0" fontId="13" fillId="0" borderId="2" xfId="0" applyFont="1" applyFill="1" applyBorder="1" applyAlignment="1" applyProtection="1">
      <alignment horizontal="center" vertical="center" wrapText="1"/>
    </xf>
    <xf numFmtId="0" fontId="13" fillId="0" borderId="50" xfId="0" applyFont="1" applyFill="1" applyBorder="1" applyAlignment="1" applyProtection="1">
      <alignment horizontal="center" vertical="center" wrapText="1"/>
    </xf>
    <xf numFmtId="0" fontId="13" fillId="0" borderId="2"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47"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51" xfId="0" applyFont="1" applyFill="1" applyBorder="1" applyAlignment="1" applyProtection="1">
      <alignment horizontal="center" vertical="center" wrapText="1"/>
    </xf>
    <xf numFmtId="0" fontId="13" fillId="0" borderId="11"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3" fillId="0" borderId="18"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xf>
    <xf numFmtId="0" fontId="12" fillId="4" borderId="2" xfId="0" applyFont="1" applyFill="1" applyBorder="1" applyAlignment="1" applyProtection="1">
      <alignment vertical="center"/>
    </xf>
    <xf numFmtId="0" fontId="12" fillId="4" borderId="50" xfId="0" applyFont="1" applyFill="1" applyBorder="1" applyAlignment="1" applyProtection="1">
      <alignment vertical="center"/>
    </xf>
    <xf numFmtId="0" fontId="13" fillId="0" borderId="3"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5" fillId="0" borderId="9" xfId="0" applyFont="1" applyBorder="1" applyAlignment="1" applyProtection="1">
      <alignment horizontal="center"/>
      <protection hidden="1"/>
    </xf>
    <xf numFmtId="0" fontId="5" fillId="0" borderId="20" xfId="0" applyFont="1" applyBorder="1" applyAlignment="1" applyProtection="1">
      <alignment horizontal="center"/>
      <protection hidden="1"/>
    </xf>
    <xf numFmtId="0" fontId="5" fillId="0" borderId="10" xfId="0" applyFont="1" applyBorder="1" applyAlignment="1" applyProtection="1">
      <alignment horizontal="center"/>
      <protection hidden="1"/>
    </xf>
    <xf numFmtId="0" fontId="2" fillId="6" borderId="9" xfId="0" applyFont="1" applyFill="1" applyBorder="1" applyAlignment="1" applyProtection="1">
      <alignment horizontal="center" vertical="center"/>
    </xf>
    <xf numFmtId="0" fontId="2" fillId="6" borderId="20" xfId="0"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2" fillId="5" borderId="20" xfId="0" applyFont="1" applyFill="1" applyBorder="1" applyAlignment="1" applyProtection="1">
      <alignment horizontal="center" vertical="center"/>
    </xf>
    <xf numFmtId="0" fontId="2" fillId="5" borderId="10" xfId="0" applyFont="1" applyFill="1" applyBorder="1" applyAlignment="1" applyProtection="1">
      <alignment horizontal="center" vertical="center"/>
    </xf>
    <xf numFmtId="0" fontId="0" fillId="0" borderId="9" xfId="0" applyBorder="1" applyAlignment="1" applyProtection="1">
      <alignment horizontal="center"/>
    </xf>
    <xf numFmtId="0" fontId="0" fillId="0" borderId="20" xfId="0" applyBorder="1" applyAlignment="1" applyProtection="1">
      <alignment horizontal="center"/>
    </xf>
    <xf numFmtId="0" fontId="0" fillId="0" borderId="10" xfId="0" applyBorder="1" applyAlignment="1" applyProtection="1">
      <alignment horizontal="center"/>
    </xf>
    <xf numFmtId="0" fontId="9" fillId="10" borderId="0" xfId="0" applyFont="1" applyFill="1" applyBorder="1" applyAlignment="1" applyProtection="1">
      <alignment horizontal="center" vertical="center"/>
    </xf>
    <xf numFmtId="0" fontId="12" fillId="4" borderId="10" xfId="0" applyFont="1" applyFill="1" applyBorder="1" applyAlignment="1" applyProtection="1">
      <alignment vertical="center"/>
    </xf>
    <xf numFmtId="0" fontId="12" fillId="4" borderId="52" xfId="0" applyFont="1" applyFill="1" applyBorder="1" applyAlignment="1" applyProtection="1">
      <alignment vertical="center"/>
    </xf>
    <xf numFmtId="0" fontId="3" fillId="0" borderId="23"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4" fillId="0" borderId="30" xfId="0" applyNumberFormat="1" applyFont="1" applyFill="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4" fillId="0" borderId="27" xfId="0" applyNumberFormat="1" applyFont="1" applyFill="1" applyBorder="1" applyAlignment="1" applyProtection="1">
      <alignment horizontal="center" vertical="center" wrapText="1"/>
      <protection locked="0"/>
    </xf>
    <xf numFmtId="0" fontId="4" fillId="0" borderId="28" xfId="0" applyNumberFormat="1" applyFont="1" applyFill="1" applyBorder="1" applyAlignment="1" applyProtection="1">
      <alignment horizontal="center" vertical="center" wrapText="1"/>
      <protection locked="0"/>
    </xf>
    <xf numFmtId="0" fontId="3" fillId="0" borderId="34" xfId="0" applyNumberFormat="1" applyFont="1" applyFill="1" applyBorder="1" applyAlignment="1" applyProtection="1">
      <alignment horizontal="center" vertical="center" wrapText="1"/>
    </xf>
    <xf numFmtId="0" fontId="3" fillId="0" borderId="35" xfId="0" applyNumberFormat="1" applyFont="1" applyFill="1" applyBorder="1" applyAlignment="1" applyProtection="1">
      <alignment horizontal="center" vertical="center" wrapText="1"/>
    </xf>
    <xf numFmtId="0" fontId="3" fillId="0" borderId="36" xfId="0" applyNumberFormat="1" applyFont="1" applyFill="1" applyBorder="1" applyAlignment="1" applyProtection="1">
      <alignment horizontal="center" vertical="center" wrapText="1"/>
    </xf>
    <xf numFmtId="0" fontId="3" fillId="0" borderId="40"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3" fillId="0" borderId="42"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3" fillId="0" borderId="38" xfId="0" applyNumberFormat="1" applyFont="1" applyFill="1" applyBorder="1" applyAlignment="1" applyProtection="1">
      <alignment horizontal="center" vertical="center" wrapText="1"/>
    </xf>
    <xf numFmtId="0" fontId="3" fillId="0" borderId="33" xfId="0" applyNumberFormat="1" applyFont="1" applyFill="1" applyBorder="1" applyAlignment="1" applyProtection="1">
      <alignment horizontal="center" vertical="center" wrapText="1"/>
    </xf>
    <xf numFmtId="0" fontId="3" fillId="0" borderId="39" xfId="0" applyNumberFormat="1"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0" fontId="3" fillId="0" borderId="37" xfId="0" applyNumberFormat="1" applyFont="1" applyFill="1" applyBorder="1" applyAlignment="1" applyProtection="1">
      <alignment horizontal="center" vertical="center" wrapText="1"/>
    </xf>
    <xf numFmtId="0" fontId="3" fillId="0" borderId="43" xfId="0" applyNumberFormat="1"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xf>
    <xf numFmtId="0" fontId="19" fillId="0" borderId="47" xfId="0" applyFont="1" applyBorder="1" applyAlignment="1" applyProtection="1">
      <alignment horizontal="center" vertical="center" wrapText="1"/>
    </xf>
    <xf numFmtId="0" fontId="19" fillId="0" borderId="48" xfId="0" applyFont="1" applyBorder="1" applyAlignment="1" applyProtection="1">
      <alignment horizontal="center" vertical="center" wrapText="1"/>
    </xf>
    <xf numFmtId="0" fontId="5" fillId="0" borderId="15"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2" fillId="5" borderId="15"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20" fillId="2" borderId="0" xfId="0" applyFont="1" applyFill="1" applyBorder="1" applyAlignment="1" applyProtection="1">
      <alignment horizontal="right" vertical="center"/>
    </xf>
    <xf numFmtId="9" fontId="11" fillId="0" borderId="1" xfId="2" applyFont="1" applyBorder="1" applyAlignment="1" applyProtection="1">
      <alignment horizontal="center" vertical="center"/>
    </xf>
    <xf numFmtId="0" fontId="16" fillId="0" borderId="0" xfId="0" applyFont="1" applyAlignment="1" applyProtection="1">
      <alignment horizontal="left" vertical="top" wrapText="1"/>
    </xf>
    <xf numFmtId="0" fontId="13" fillId="0" borderId="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 fillId="3" borderId="2" xfId="0"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3" fillId="0" borderId="47" xfId="0" applyFont="1" applyFill="1" applyBorder="1" applyAlignment="1" applyProtection="1">
      <alignment horizontal="left" vertical="center" wrapText="1"/>
    </xf>
    <xf numFmtId="0" fontId="10" fillId="0" borderId="0" xfId="0" applyFont="1" applyBorder="1" applyAlignment="1" applyProtection="1">
      <alignment horizontal="left"/>
    </xf>
    <xf numFmtId="0" fontId="0" fillId="0" borderId="2" xfId="0" applyFont="1" applyBorder="1" applyAlignment="1" applyProtection="1">
      <alignment horizontal="left" vertical="top"/>
      <protection locked="0" hidden="1"/>
    </xf>
    <xf numFmtId="0" fontId="6" fillId="0" borderId="2" xfId="0" applyFont="1" applyFill="1" applyBorder="1" applyAlignment="1" applyProtection="1">
      <alignment vertical="center" wrapText="1"/>
    </xf>
    <xf numFmtId="0" fontId="18" fillId="2"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47" xfId="0" applyFont="1" applyFill="1" applyBorder="1" applyAlignment="1" applyProtection="1">
      <alignment horizontal="left" vertical="center"/>
    </xf>
    <xf numFmtId="0" fontId="12" fillId="4" borderId="0" xfId="0" applyFont="1" applyFill="1" applyBorder="1" applyAlignment="1" applyProtection="1">
      <alignment horizontal="left" vertical="center"/>
    </xf>
    <xf numFmtId="0" fontId="29" fillId="10" borderId="0" xfId="0" applyFont="1" applyFill="1" applyAlignment="1" applyProtection="1">
      <alignment horizontal="left" wrapText="1"/>
    </xf>
  </cellXfs>
  <cellStyles count="4">
    <cellStyle name="Comma 2" xfId="1"/>
    <cellStyle name="Hyperlink" xfId="3" builtinId="8"/>
    <cellStyle name="Normal" xfId="0" builtinId="0"/>
    <cellStyle name="Percent" xfId="2" builtinId="5"/>
  </cellStyles>
  <dxfs count="6">
    <dxf>
      <fill>
        <patternFill>
          <bgColor rgb="FFFFFFCC"/>
        </patternFill>
      </fill>
    </dxf>
    <dxf>
      <fill>
        <patternFill patternType="lightUp"/>
      </fill>
    </dxf>
    <dxf>
      <fill>
        <patternFill>
          <bgColor theme="6" tint="0.59996337778862885"/>
        </patternFill>
      </fill>
    </dxf>
    <dxf>
      <fill>
        <patternFill>
          <bgColor rgb="FFFFFFCC"/>
        </patternFill>
      </fill>
    </dxf>
    <dxf>
      <fill>
        <patternFill patternType="lightUp"/>
      </fill>
    </dxf>
    <dxf>
      <fill>
        <patternFill>
          <bgColor theme="6" tint="0.59996337778862885"/>
        </patternFill>
      </fill>
    </dxf>
  </dxfs>
  <tableStyles count="0" defaultTableStyle="TableStyleMedium2" defaultPivotStyle="PivotStyleLight16"/>
  <colors>
    <mruColors>
      <color rgb="FFFFFFCC"/>
      <color rgb="FF00A200"/>
      <color rgb="FFFFFF99"/>
      <color rgb="FF008000"/>
      <color rgb="FFD4ECBA"/>
      <color rgb="FFFFEFBD"/>
      <color rgb="FFD5FFD5"/>
      <color rgb="FF27673C"/>
      <color rgb="FF006600"/>
      <color rgb="FF81FF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J$15" fmlaRange="$J$8:$J$9" noThreeD="1" sel="1" val="0"/>
</file>

<file path=xl/ctrlProps/ctrlProp10.xml><?xml version="1.0" encoding="utf-8"?>
<formControlPr xmlns="http://schemas.microsoft.com/office/spreadsheetml/2009/9/main" objectType="Drop" dropLines="4" dropStyle="combo" dx="16" fmlaLink="$J$48" fmlaRange="$J$8:$J$11" noThreeD="1" sel="1" val="0"/>
</file>

<file path=xl/ctrlProps/ctrlProp11.xml><?xml version="1.0" encoding="utf-8"?>
<formControlPr xmlns="http://schemas.microsoft.com/office/spreadsheetml/2009/9/main" objectType="Drop" dropLines="4" dropStyle="combo" dx="16" fmlaLink="$J$49" fmlaRange="$J$8:$J$11" noThreeD="1" sel="1" val="0"/>
</file>

<file path=xl/ctrlProps/ctrlProp12.xml><?xml version="1.0" encoding="utf-8"?>
<formControlPr xmlns="http://schemas.microsoft.com/office/spreadsheetml/2009/9/main" objectType="Drop" dropLines="4" dropStyle="combo" dx="16" fmlaLink="$J$50" fmlaRange="$J$8:$J$11" noThreeD="1" sel="1" val="0"/>
</file>

<file path=xl/ctrlProps/ctrlProp13.xml><?xml version="1.0" encoding="utf-8"?>
<formControlPr xmlns="http://schemas.microsoft.com/office/spreadsheetml/2009/9/main" objectType="Drop" dropLines="4" dropStyle="combo" dx="16" fmlaLink="$J$51" fmlaRange="$J$8:$J$11" noThreeD="1" sel="1" val="0"/>
</file>

<file path=xl/ctrlProps/ctrlProp14.xml><?xml version="1.0" encoding="utf-8"?>
<formControlPr xmlns="http://schemas.microsoft.com/office/spreadsheetml/2009/9/main" objectType="Drop" dropLines="4" dropStyle="combo" dx="16" fmlaLink="$J$44" fmlaRange="$J$8:$J$11" noThreeD="1" sel="1" val="0"/>
</file>

<file path=xl/ctrlProps/ctrlProp15.xml><?xml version="1.0" encoding="utf-8"?>
<formControlPr xmlns="http://schemas.microsoft.com/office/spreadsheetml/2009/9/main" objectType="Drop" dropLines="4" dropStyle="combo" dx="16" fmlaLink="$J$57" fmlaRange="$J$8:$J$11" noThreeD="1" sel="1" val="0"/>
</file>

<file path=xl/ctrlProps/ctrlProp16.xml><?xml version="1.0" encoding="utf-8"?>
<formControlPr xmlns="http://schemas.microsoft.com/office/spreadsheetml/2009/9/main" objectType="Drop" dropLines="4" dropStyle="combo" dx="16" fmlaLink="$J$58" fmlaRange="$J$8:$J$11" noThreeD="1" sel="1" val="0"/>
</file>

<file path=xl/ctrlProps/ctrlProp17.xml><?xml version="1.0" encoding="utf-8"?>
<formControlPr xmlns="http://schemas.microsoft.com/office/spreadsheetml/2009/9/main" objectType="Drop" dropLines="4" dropStyle="combo" dx="16" fmlaLink="$J$45" fmlaRange="$J$8:$J$11" noThreeD="1" sel="1" val="0"/>
</file>

<file path=xl/ctrlProps/ctrlProp18.xml><?xml version="1.0" encoding="utf-8"?>
<formControlPr xmlns="http://schemas.microsoft.com/office/spreadsheetml/2009/9/main" objectType="Drop" dropLines="4" dropStyle="combo" dx="16" fmlaLink="$J$53" fmlaRange="$J$8:$J$11" noThreeD="1" sel="1" val="0"/>
</file>

<file path=xl/ctrlProps/ctrlProp19.xml><?xml version="1.0" encoding="utf-8"?>
<formControlPr xmlns="http://schemas.microsoft.com/office/spreadsheetml/2009/9/main" objectType="Drop" dropLines="4" dropStyle="combo" dx="16" fmlaLink="$J$54" fmlaRange="$J$8:$J$11" noThreeD="1" sel="1" val="0"/>
</file>

<file path=xl/ctrlProps/ctrlProp2.xml><?xml version="1.0" encoding="utf-8"?>
<formControlPr xmlns="http://schemas.microsoft.com/office/spreadsheetml/2009/9/main" objectType="Drop" dropLines="4" dropStyle="combo" dx="16" fmlaLink="$J$16" fmlaRange="$J$8:$J$9" noThreeD="1" sel="1" val="0"/>
</file>

<file path=xl/ctrlProps/ctrlProp20.xml><?xml version="1.0" encoding="utf-8"?>
<formControlPr xmlns="http://schemas.microsoft.com/office/spreadsheetml/2009/9/main" objectType="Drop" dropLines="4" dropStyle="combo" dx="16" fmlaLink="$J$55" fmlaRange="$J$8:$J$11" noThreeD="1" sel="1" val="0"/>
</file>

<file path=xl/ctrlProps/ctrlProp21.xml><?xml version="1.0" encoding="utf-8"?>
<formControlPr xmlns="http://schemas.microsoft.com/office/spreadsheetml/2009/9/main" objectType="Drop" dropLines="4" dropStyle="combo" dx="16" fmlaLink="$J$27" fmlaRange="$J$8:$J$11" noThreeD="1" sel="1" val="0"/>
</file>

<file path=xl/ctrlProps/ctrlProp22.xml><?xml version="1.0" encoding="utf-8"?>
<formControlPr xmlns="http://schemas.microsoft.com/office/spreadsheetml/2009/9/main" objectType="Drop" dropLines="4" dropStyle="combo" dx="16" fmlaLink="$J$19" fmlaRange="$J$8:$J$11" noThreeD="1" sel="1" val="0"/>
</file>

<file path=xl/ctrlProps/ctrlProp23.xml><?xml version="1.0" encoding="utf-8"?>
<formControlPr xmlns="http://schemas.microsoft.com/office/spreadsheetml/2009/9/main" objectType="Drop" dropLines="4" dropStyle="combo" dx="16" fmlaLink="$J$38" fmlaRange="$J$8:$J$11" noThreeD="1" sel="1" val="0"/>
</file>

<file path=xl/ctrlProps/ctrlProp24.xml><?xml version="1.0" encoding="utf-8"?>
<formControlPr xmlns="http://schemas.microsoft.com/office/spreadsheetml/2009/9/main" objectType="Drop" dropLines="4" dropStyle="combo" dx="16" fmlaLink="$J$46" fmlaRange="$J$8:$J$11" noThreeD="1" sel="1" val="0"/>
</file>

<file path=xl/ctrlProps/ctrlProp25.xml><?xml version="1.0" encoding="utf-8"?>
<formControlPr xmlns="http://schemas.microsoft.com/office/spreadsheetml/2009/9/main" objectType="Drop" dropLines="4" dropStyle="combo" dx="16" fmlaLink="$J$59" fmlaRange="$J$8:$J$11" noThreeD="1" sel="1" val="0"/>
</file>

<file path=xl/ctrlProps/ctrlProp26.xml><?xml version="1.0" encoding="utf-8"?>
<formControlPr xmlns="http://schemas.microsoft.com/office/spreadsheetml/2009/9/main" objectType="Drop" dropLines="4" dropStyle="combo" dx="16" fmlaLink="$J$60" fmlaRange="$J$8:$J$11" noThreeD="1" sel="1" val="0"/>
</file>

<file path=xl/ctrlProps/ctrlProp27.xml><?xml version="1.0" encoding="utf-8"?>
<formControlPr xmlns="http://schemas.microsoft.com/office/spreadsheetml/2009/9/main" objectType="Drop" dropLines="4" dropStyle="combo" dx="16" fmlaLink="$J$62" fmlaRange="$J$8:$J$11" noThreeD="1" sel="1" val="0"/>
</file>

<file path=xl/ctrlProps/ctrlProp28.xml><?xml version="1.0" encoding="utf-8"?>
<formControlPr xmlns="http://schemas.microsoft.com/office/spreadsheetml/2009/9/main" objectType="Drop" dropLines="4" dropStyle="combo" dx="16" fmlaLink="$J$63" fmlaRange="$J$8:$J$11" noThreeD="1" sel="1" val="0"/>
</file>

<file path=xl/ctrlProps/ctrlProp29.xml><?xml version="1.0" encoding="utf-8"?>
<formControlPr xmlns="http://schemas.microsoft.com/office/spreadsheetml/2009/9/main" objectType="Drop" dropLines="4" dropStyle="combo" dx="16" fmlaLink="$J$64" fmlaRange="$J$8:$J$11" noThreeD="1" sel="1" val="0"/>
</file>

<file path=xl/ctrlProps/ctrlProp3.xml><?xml version="1.0" encoding="utf-8"?>
<formControlPr xmlns="http://schemas.microsoft.com/office/spreadsheetml/2009/9/main" objectType="Drop" dropLines="4" dropStyle="combo" dx="16" fmlaLink="$J$25" fmlaRange="$J$8:$J$11" noThreeD="1" sel="1" val="0"/>
</file>

<file path=xl/ctrlProps/ctrlProp30.xml><?xml version="1.0" encoding="utf-8"?>
<formControlPr xmlns="http://schemas.microsoft.com/office/spreadsheetml/2009/9/main" objectType="Drop" dropLines="4" dropStyle="combo" dx="16" fmlaLink="$J$66" fmlaRange="$J$8:$J$11" noThreeD="1" sel="1" val="0"/>
</file>

<file path=xl/ctrlProps/ctrlProp31.xml><?xml version="1.0" encoding="utf-8"?>
<formControlPr xmlns="http://schemas.microsoft.com/office/spreadsheetml/2009/9/main" objectType="Drop" dropLines="4" dropStyle="combo" dx="16" fmlaLink="$J$67" fmlaRange="$J$8:$J$11" noThreeD="1" sel="1" val="0"/>
</file>

<file path=xl/ctrlProps/ctrlProp32.xml><?xml version="1.0" encoding="utf-8"?>
<formControlPr xmlns="http://schemas.microsoft.com/office/spreadsheetml/2009/9/main" objectType="Drop" dropLines="4" dropStyle="combo" dx="16" fmlaLink="$J$24" fmlaRange="$J$8:$J$11" noThreeD="1" sel="1" val="0"/>
</file>

<file path=xl/ctrlProps/ctrlProp4.xml><?xml version="1.0" encoding="utf-8"?>
<formControlPr xmlns="http://schemas.microsoft.com/office/spreadsheetml/2009/9/main" objectType="Drop" dropLines="4" dropStyle="combo" dx="16" fmlaLink="$J$26" fmlaRange="$J$8:$J$11" noThreeD="1" sel="1" val="0"/>
</file>

<file path=xl/ctrlProps/ctrlProp5.xml><?xml version="1.0" encoding="utf-8"?>
<formControlPr xmlns="http://schemas.microsoft.com/office/spreadsheetml/2009/9/main" objectType="Drop" dropLines="4" dropStyle="combo" dx="16" fmlaLink="$J$28" fmlaRange="$J$8:$J$11" noThreeD="1" sel="1" val="0"/>
</file>

<file path=xl/ctrlProps/ctrlProp6.xml><?xml version="1.0" encoding="utf-8"?>
<formControlPr xmlns="http://schemas.microsoft.com/office/spreadsheetml/2009/9/main" objectType="Drop" dropLines="4" dropStyle="combo" dx="16" fmlaLink="$J$41" fmlaRange="$J$8:$J$11" noThreeD="1" sel="1" val="0"/>
</file>

<file path=xl/ctrlProps/ctrlProp7.xml><?xml version="1.0" encoding="utf-8"?>
<formControlPr xmlns="http://schemas.microsoft.com/office/spreadsheetml/2009/9/main" objectType="Drop" dropLines="4" dropStyle="combo" dx="16" fmlaLink="$J$34" fmlaRange="$J$8:$J$11" noThreeD="1" sel="1" val="0"/>
</file>

<file path=xl/ctrlProps/ctrlProp8.xml><?xml version="1.0" encoding="utf-8"?>
<formControlPr xmlns="http://schemas.microsoft.com/office/spreadsheetml/2009/9/main" objectType="Drop" dropLines="4" dropStyle="combo" dx="16" fmlaLink="$J$35" fmlaRange="$J$8:$J$11" noThreeD="1" sel="1" val="0"/>
</file>

<file path=xl/ctrlProps/ctrlProp9.xml><?xml version="1.0" encoding="utf-8"?>
<formControlPr xmlns="http://schemas.microsoft.com/office/spreadsheetml/2009/9/main" objectType="Drop" dropLines="4" dropStyle="combo" dx="16" fmlaLink="$J$74" fmlaRange="$K$8:$K$1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drawdown.org/solutions/food/plant-rich-diet" TargetMode="External"/><Relationship Id="rId13" Type="http://schemas.openxmlformats.org/officeDocument/2006/relationships/hyperlink" Target="https://www.ualberta.ca/vice-president-facilities-operations/projects/energy-management-and-sustainable-operations" TargetMode="External"/><Relationship Id="rId18" Type="http://schemas.openxmlformats.org/officeDocument/2006/relationships/hyperlink" Target="https://www.rainforest-alliance.org/" TargetMode="External"/><Relationship Id="rId3" Type="http://schemas.openxmlformats.org/officeDocument/2006/relationships/hyperlink" Target="http://www.sustainablebabysteps.com/types-of-houseplants.html" TargetMode="External"/><Relationship Id="rId21" Type="http://schemas.openxmlformats.org/officeDocument/2006/relationships/image" Target="../media/image2.png"/><Relationship Id="rId7" Type="http://schemas.openxmlformats.org/officeDocument/2006/relationships/hyperlink" Target="https://www.ualberta.ca/current-students/ombuds" TargetMode="External"/><Relationship Id="rId12" Type="http://schemas.openxmlformats.org/officeDocument/2006/relationships/hyperlink" Target="https://www.su.ualberta.ca/services/sustainsu/projects/electronics/" TargetMode="External"/><Relationship Id="rId17" Type="http://schemas.openxmlformats.org/officeDocument/2006/relationships/hyperlink" Target="http://fairtrade.ca/" TargetMode="External"/><Relationship Id="rId2" Type="http://schemas.openxmlformats.org/officeDocument/2006/relationships/hyperlink" Target="https://www.residence.ualberta.ca/current-residents/fire-and-life-safety" TargetMode="External"/><Relationship Id="rId16" Type="http://schemas.openxmlformats.org/officeDocument/2006/relationships/hyperlink" Target="https://choosecanadaorganic.ca/" TargetMode="External"/><Relationship Id="rId20" Type="http://schemas.openxmlformats.org/officeDocument/2006/relationships/hyperlink" Target="https://industries.ul.com/environment/certificationvalidation-marks/ecologo-product-certification" TargetMode="External"/><Relationship Id="rId1" Type="http://schemas.openxmlformats.org/officeDocument/2006/relationships/hyperlink" Target="https://www.ualberta.ca/vice-president-facilities-operations/service-catalogue/recycling" TargetMode="External"/><Relationship Id="rId6" Type="http://schemas.openxmlformats.org/officeDocument/2006/relationships/hyperlink" Target="https://www.su.ualberta.ca/services/safewalk/" TargetMode="External"/><Relationship Id="rId11" Type="http://schemas.openxmlformats.org/officeDocument/2006/relationships/hyperlink" Target="https://www.ualberta.ca/vice-president-finance/audit-and-analysis/about-audit-and-analysis/helping-individuals-at-risk-program" TargetMode="External"/><Relationship Id="rId5" Type="http://schemas.openxmlformats.org/officeDocument/2006/relationships/hyperlink" Target="https://www.ualberta.ca/current-students/healthy-campus-unit" TargetMode="External"/><Relationship Id="rId15" Type="http://schemas.openxmlformats.org/officeDocument/2006/relationships/hyperlink" Target="https://www.su.ualberta.ca/services/sustainsu/" TargetMode="External"/><Relationship Id="rId10" Type="http://schemas.openxmlformats.org/officeDocument/2006/relationships/hyperlink" Target="https://www.facebook.com/thelandingualberta/photos/a.1449738301964270.1073741827.1449733295298104/1564925690445530/?type=3&amp;theater" TargetMode="External"/><Relationship Id="rId19" Type="http://schemas.openxmlformats.org/officeDocument/2006/relationships/hyperlink" Target="https://www.msc.org/" TargetMode="External"/><Relationship Id="rId4" Type="http://schemas.openxmlformats.org/officeDocument/2006/relationships/hyperlink" Target="https://www.residence.ualberta.ca/current-residents/community-health" TargetMode="External"/><Relationship Id="rId9" Type="http://schemas.openxmlformats.org/officeDocument/2006/relationships/hyperlink" Target="https://www.thelandingualberta.ca/" TargetMode="External"/><Relationship Id="rId14" Type="http://schemas.openxmlformats.org/officeDocument/2006/relationships/hyperlink" Target="https://www.ualberta.ca/sustainabilit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32512</xdr:colOff>
      <xdr:row>1</xdr:row>
      <xdr:rowOff>22845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2047619" cy="22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14</xdr:row>
          <xdr:rowOff>123825</xdr:rowOff>
        </xdr:from>
        <xdr:to>
          <xdr:col>1</xdr:col>
          <xdr:colOff>1495425</xdr:colOff>
          <xdr:row>14</xdr:row>
          <xdr:rowOff>428625</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15</xdr:row>
          <xdr:rowOff>133350</xdr:rowOff>
        </xdr:from>
        <xdr:to>
          <xdr:col>1</xdr:col>
          <xdr:colOff>1485900</xdr:colOff>
          <xdr:row>15</xdr:row>
          <xdr:rowOff>438150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15</xdr:row>
      <xdr:rowOff>28575</xdr:rowOff>
    </xdr:from>
    <xdr:to>
      <xdr:col>8</xdr:col>
      <xdr:colOff>1688593</xdr:colOff>
      <xdr:row>15</xdr:row>
      <xdr:rowOff>552450</xdr:rowOff>
    </xdr:to>
    <xdr:sp macro="" textlink="">
      <xdr:nvSpPr>
        <xdr:cNvPr id="3" name="Rounded Rectangle 2">
          <a:hlinkClick xmlns:r="http://schemas.openxmlformats.org/officeDocument/2006/relationships" r:id="rId1"/>
        </xdr:cNvPr>
        <xdr:cNvSpPr/>
      </xdr:nvSpPr>
      <xdr:spPr>
        <a:xfrm>
          <a:off x="8667751" y="753427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 more info on Zero Waste, recycling, and organics collection at UAlberta.</a:t>
          </a:r>
        </a:p>
      </xdr:txBody>
    </xdr:sp>
    <xdr:clientData/>
  </xdr:twoCellAnchor>
  <xdr:twoCellAnchor>
    <xdr:from>
      <xdr:col>7</xdr:col>
      <xdr:colOff>28575</xdr:colOff>
      <xdr:row>33</xdr:row>
      <xdr:rowOff>28575</xdr:rowOff>
    </xdr:from>
    <xdr:to>
      <xdr:col>8</xdr:col>
      <xdr:colOff>1685925</xdr:colOff>
      <xdr:row>33</xdr:row>
      <xdr:rowOff>552450</xdr:rowOff>
    </xdr:to>
    <xdr:sp macro="" textlink="">
      <xdr:nvSpPr>
        <xdr:cNvPr id="56" name="Rounded Rectangle 55">
          <a:hlinkClick xmlns:r="http://schemas.openxmlformats.org/officeDocument/2006/relationships" r:id="rId2"/>
        </xdr:cNvPr>
        <xdr:cNvSpPr/>
      </xdr:nvSpPr>
      <xdr:spPr>
        <a:xfrm>
          <a:off x="8667750" y="279463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to learn about Fire</a:t>
          </a:r>
          <a:r>
            <a:rPr lang="en-CA" sz="1200" baseline="0"/>
            <a:t> and Life Safety in your residence.</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24</xdr:row>
          <xdr:rowOff>133350</xdr:rowOff>
        </xdr:from>
        <xdr:to>
          <xdr:col>1</xdr:col>
          <xdr:colOff>1485900</xdr:colOff>
          <xdr:row>24</xdr:row>
          <xdr:rowOff>438150</xdr:rowOff>
        </xdr:to>
        <xdr:sp macro="" textlink="">
          <xdr:nvSpPr>
            <xdr:cNvPr id="1348" name="Drop Down 324" hidden="1">
              <a:extLst>
                <a:ext uri="{63B3BB69-23CF-44E3-9099-C40C66FF867C}">
                  <a14:compatExt spid="_x0000_s1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133350</xdr:rowOff>
        </xdr:from>
        <xdr:to>
          <xdr:col>1</xdr:col>
          <xdr:colOff>1495425</xdr:colOff>
          <xdr:row>25</xdr:row>
          <xdr:rowOff>438150</xdr:rowOff>
        </xdr:to>
        <xdr:sp macro="" textlink="">
          <xdr:nvSpPr>
            <xdr:cNvPr id="1349" name="Drop Down 325" hidden="1">
              <a:extLst>
                <a:ext uri="{63B3BB69-23CF-44E3-9099-C40C66FF867C}">
                  <a14:compatExt spid="_x0000_s1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190500</xdr:rowOff>
        </xdr:from>
        <xdr:to>
          <xdr:col>1</xdr:col>
          <xdr:colOff>1495425</xdr:colOff>
          <xdr:row>29</xdr:row>
          <xdr:rowOff>180975</xdr:rowOff>
        </xdr:to>
        <xdr:sp macro="" textlink="">
          <xdr:nvSpPr>
            <xdr:cNvPr id="1350" name="Drop Down 326" hidden="1">
              <a:extLst>
                <a:ext uri="{63B3BB69-23CF-44E3-9099-C40C66FF867C}">
                  <a14:compatExt spid="_x0000_s1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41</xdr:row>
          <xdr:rowOff>133350</xdr:rowOff>
        </xdr:from>
        <xdr:to>
          <xdr:col>1</xdr:col>
          <xdr:colOff>1485900</xdr:colOff>
          <xdr:row>42</xdr:row>
          <xdr:rowOff>104775</xdr:rowOff>
        </xdr:to>
        <xdr:sp macro="" textlink="">
          <xdr:nvSpPr>
            <xdr:cNvPr id="1358" name="Drop Down 334" hidden="1">
              <a:extLst>
                <a:ext uri="{63B3BB69-23CF-44E3-9099-C40C66FF867C}">
                  <a14:compatExt spid="_x0000_s1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33</xdr:row>
          <xdr:rowOff>133350</xdr:rowOff>
        </xdr:from>
        <xdr:to>
          <xdr:col>1</xdr:col>
          <xdr:colOff>1485900</xdr:colOff>
          <xdr:row>33</xdr:row>
          <xdr:rowOff>438150</xdr:rowOff>
        </xdr:to>
        <xdr:sp macro="" textlink="">
          <xdr:nvSpPr>
            <xdr:cNvPr id="1359" name="Drop Down 335" hidden="1">
              <a:extLst>
                <a:ext uri="{63B3BB69-23CF-44E3-9099-C40C66FF867C}">
                  <a14:compatExt spid="_x0000_s1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28575</xdr:rowOff>
        </xdr:from>
        <xdr:to>
          <xdr:col>1</xdr:col>
          <xdr:colOff>1495425</xdr:colOff>
          <xdr:row>36</xdr:row>
          <xdr:rowOff>19050</xdr:rowOff>
        </xdr:to>
        <xdr:sp macro="" textlink="">
          <xdr:nvSpPr>
            <xdr:cNvPr id="1360" name="Drop Down 336" hidden="1">
              <a:extLst>
                <a:ext uri="{63B3BB69-23CF-44E3-9099-C40C66FF867C}">
                  <a14:compatExt spid="_x0000_s1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73</xdr:row>
          <xdr:rowOff>133350</xdr:rowOff>
        </xdr:from>
        <xdr:to>
          <xdr:col>1</xdr:col>
          <xdr:colOff>1495425</xdr:colOff>
          <xdr:row>73</xdr:row>
          <xdr:rowOff>438150</xdr:rowOff>
        </xdr:to>
        <xdr:sp macro="" textlink="">
          <xdr:nvSpPr>
            <xdr:cNvPr id="1380" name="Drop Down 356" hidden="1">
              <a:extLst>
                <a:ext uri="{63B3BB69-23CF-44E3-9099-C40C66FF867C}">
                  <a14:compatExt spid="_x0000_s1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24</xdr:row>
      <xdr:rowOff>28575</xdr:rowOff>
    </xdr:from>
    <xdr:to>
      <xdr:col>8</xdr:col>
      <xdr:colOff>1685925</xdr:colOff>
      <xdr:row>24</xdr:row>
      <xdr:rowOff>552450</xdr:rowOff>
    </xdr:to>
    <xdr:sp macro="" textlink="">
      <xdr:nvSpPr>
        <xdr:cNvPr id="99" name="Rounded Rectangle 98">
          <a:hlinkClick xmlns:r="http://schemas.openxmlformats.org/officeDocument/2006/relationships" r:id="rId3"/>
        </xdr:cNvPr>
        <xdr:cNvSpPr/>
      </xdr:nvSpPr>
      <xdr:spPr>
        <a:xfrm>
          <a:off x="8657104" y="16142634"/>
          <a:ext cx="336064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ideas on houseplants that may work in your home and tips on how to care for them.</a:t>
          </a:r>
        </a:p>
      </xdr:txBody>
    </xdr:sp>
    <xdr:clientData/>
  </xdr:twoCellAnchor>
  <xdr:twoCellAnchor>
    <xdr:from>
      <xdr:col>7</xdr:col>
      <xdr:colOff>28576</xdr:colOff>
      <xdr:row>28</xdr:row>
      <xdr:rowOff>28575</xdr:rowOff>
    </xdr:from>
    <xdr:to>
      <xdr:col>8</xdr:col>
      <xdr:colOff>1685925</xdr:colOff>
      <xdr:row>28</xdr:row>
      <xdr:rowOff>295275</xdr:rowOff>
    </xdr:to>
    <xdr:sp macro="" textlink="">
      <xdr:nvSpPr>
        <xdr:cNvPr id="110" name="Rounded Rectangle 109">
          <a:hlinkClick xmlns:r="http://schemas.openxmlformats.org/officeDocument/2006/relationships" r:id="rId4"/>
        </xdr:cNvPr>
        <xdr:cNvSpPr/>
      </xdr:nvSpPr>
      <xdr:spPr>
        <a:xfrm>
          <a:off x="8657105" y="13430810"/>
          <a:ext cx="336064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Residence Services Health Resources</a:t>
          </a:r>
        </a:p>
      </xdr:txBody>
    </xdr:sp>
    <xdr:clientData/>
  </xdr:twoCellAnchor>
  <xdr:twoCellAnchor>
    <xdr:from>
      <xdr:col>7</xdr:col>
      <xdr:colOff>28575</xdr:colOff>
      <xdr:row>29</xdr:row>
      <xdr:rowOff>28575</xdr:rowOff>
    </xdr:from>
    <xdr:to>
      <xdr:col>8</xdr:col>
      <xdr:colOff>1688592</xdr:colOff>
      <xdr:row>29</xdr:row>
      <xdr:rowOff>295275</xdr:rowOff>
    </xdr:to>
    <xdr:sp macro="" textlink="">
      <xdr:nvSpPr>
        <xdr:cNvPr id="111" name="Rounded Rectangle 110">
          <a:hlinkClick xmlns:r="http://schemas.openxmlformats.org/officeDocument/2006/relationships" r:id="rId5"/>
        </xdr:cNvPr>
        <xdr:cNvSpPr/>
      </xdr:nvSpPr>
      <xdr:spPr>
        <a:xfrm>
          <a:off x="8657104" y="13744575"/>
          <a:ext cx="336331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Healthy Campus Unit</a:t>
          </a:r>
          <a:endParaRPr lang="en-CA" sz="1200"/>
        </a:p>
      </xdr:txBody>
    </xdr:sp>
    <xdr:clientData/>
  </xdr:twoCellAnchor>
  <xdr:twoCellAnchor>
    <xdr:from>
      <xdr:col>7</xdr:col>
      <xdr:colOff>19051</xdr:colOff>
      <xdr:row>30</xdr:row>
      <xdr:rowOff>28575</xdr:rowOff>
    </xdr:from>
    <xdr:to>
      <xdr:col>7</xdr:col>
      <xdr:colOff>1695451</xdr:colOff>
      <xdr:row>30</xdr:row>
      <xdr:rowOff>295275</xdr:rowOff>
    </xdr:to>
    <xdr:sp macro="" textlink="">
      <xdr:nvSpPr>
        <xdr:cNvPr id="113" name="Rounded Rectangle 112">
          <a:hlinkClick xmlns:r="http://schemas.openxmlformats.org/officeDocument/2006/relationships" r:id="rId6"/>
        </xdr:cNvPr>
        <xdr:cNvSpPr/>
      </xdr:nvSpPr>
      <xdr:spPr>
        <a:xfrm>
          <a:off x="8647580" y="19818163"/>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Safewalk</a:t>
          </a:r>
        </a:p>
      </xdr:txBody>
    </xdr:sp>
    <xdr:clientData/>
  </xdr:twoCellAnchor>
  <xdr:twoCellAnchor>
    <xdr:from>
      <xdr:col>8</xdr:col>
      <xdr:colOff>19050</xdr:colOff>
      <xdr:row>30</xdr:row>
      <xdr:rowOff>28575</xdr:rowOff>
    </xdr:from>
    <xdr:to>
      <xdr:col>8</xdr:col>
      <xdr:colOff>1695450</xdr:colOff>
      <xdr:row>30</xdr:row>
      <xdr:rowOff>295275</xdr:rowOff>
    </xdr:to>
    <xdr:sp macro="" textlink="">
      <xdr:nvSpPr>
        <xdr:cNvPr id="114" name="Rounded Rectangle 113">
          <a:hlinkClick xmlns:r="http://schemas.openxmlformats.org/officeDocument/2006/relationships" r:id="rId7"/>
        </xdr:cNvPr>
        <xdr:cNvSpPr/>
      </xdr:nvSpPr>
      <xdr:spPr>
        <a:xfrm>
          <a:off x="10350874" y="19818163"/>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Student Ombuds</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47</xdr:row>
          <xdr:rowOff>133350</xdr:rowOff>
        </xdr:from>
        <xdr:to>
          <xdr:col>1</xdr:col>
          <xdr:colOff>1485900</xdr:colOff>
          <xdr:row>47</xdr:row>
          <xdr:rowOff>438150</xdr:rowOff>
        </xdr:to>
        <xdr:sp macro="" textlink="">
          <xdr:nvSpPr>
            <xdr:cNvPr id="1391" name="Drop Down 367" hidden="1">
              <a:extLst>
                <a:ext uri="{63B3BB69-23CF-44E3-9099-C40C66FF867C}">
                  <a14:compatExt spid="_x0000_s1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48</xdr:row>
          <xdr:rowOff>133350</xdr:rowOff>
        </xdr:from>
        <xdr:to>
          <xdr:col>1</xdr:col>
          <xdr:colOff>1485900</xdr:colOff>
          <xdr:row>48</xdr:row>
          <xdr:rowOff>438150</xdr:rowOff>
        </xdr:to>
        <xdr:sp macro="" textlink="">
          <xdr:nvSpPr>
            <xdr:cNvPr id="1392" name="Drop Down 368" hidden="1">
              <a:extLst>
                <a:ext uri="{63B3BB69-23CF-44E3-9099-C40C66FF867C}">
                  <a14:compatExt spid="_x0000_s1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49</xdr:row>
          <xdr:rowOff>133350</xdr:rowOff>
        </xdr:from>
        <xdr:to>
          <xdr:col>1</xdr:col>
          <xdr:colOff>1485900</xdr:colOff>
          <xdr:row>49</xdr:row>
          <xdr:rowOff>438150</xdr:rowOff>
        </xdr:to>
        <xdr:sp macro="" textlink="">
          <xdr:nvSpPr>
            <xdr:cNvPr id="1393" name="Drop Down 369" hidden="1">
              <a:extLst>
                <a:ext uri="{63B3BB69-23CF-44E3-9099-C40C66FF867C}">
                  <a14:compatExt spid="_x0000_s1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50</xdr:row>
          <xdr:rowOff>133350</xdr:rowOff>
        </xdr:from>
        <xdr:to>
          <xdr:col>1</xdr:col>
          <xdr:colOff>1485900</xdr:colOff>
          <xdr:row>50</xdr:row>
          <xdr:rowOff>438150</xdr:rowOff>
        </xdr:to>
        <xdr:sp macro="" textlink="">
          <xdr:nvSpPr>
            <xdr:cNvPr id="1394" name="Drop Down 370" hidden="1">
              <a:extLst>
                <a:ext uri="{63B3BB69-23CF-44E3-9099-C40C66FF867C}">
                  <a14:compatExt spid="_x0000_s1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43</xdr:row>
      <xdr:rowOff>28575</xdr:rowOff>
    </xdr:from>
    <xdr:to>
      <xdr:col>8</xdr:col>
      <xdr:colOff>1685925</xdr:colOff>
      <xdr:row>43</xdr:row>
      <xdr:rowOff>552450</xdr:rowOff>
    </xdr:to>
    <xdr:sp macro="" textlink="">
      <xdr:nvSpPr>
        <xdr:cNvPr id="121" name="Rounded Rectangle 120">
          <a:hlinkClick xmlns:r="http://schemas.openxmlformats.org/officeDocument/2006/relationships" r:id="rId8"/>
        </xdr:cNvPr>
        <xdr:cNvSpPr/>
      </xdr:nvSpPr>
      <xdr:spPr>
        <a:xfrm>
          <a:off x="8657104" y="25163369"/>
          <a:ext cx="336064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solidFill>
                <a:schemeClr val="lt1"/>
              </a:solidFill>
              <a:effectLst/>
              <a:latin typeface="+mn-lt"/>
              <a:ea typeface="+mn-ea"/>
              <a:cs typeface="+mn-cs"/>
            </a:rPr>
            <a:t>This</a:t>
          </a:r>
          <a:r>
            <a:rPr lang="en-CA" sz="1200" baseline="0">
              <a:solidFill>
                <a:schemeClr val="lt1"/>
              </a:solidFill>
              <a:effectLst/>
              <a:latin typeface="+mn-lt"/>
              <a:ea typeface="+mn-ea"/>
              <a:cs typeface="+mn-cs"/>
            </a:rPr>
            <a:t> website </a:t>
          </a:r>
          <a:r>
            <a:rPr lang="en-CA" sz="1200">
              <a:solidFill>
                <a:schemeClr val="lt1"/>
              </a:solidFill>
              <a:effectLst/>
              <a:latin typeface="+mn-lt"/>
              <a:ea typeface="+mn-ea"/>
              <a:cs typeface="+mn-cs"/>
            </a:rPr>
            <a:t>discusses the environmental and societal impacts of plant-rich diets. </a:t>
          </a:r>
          <a:endParaRPr lang="en-CA" sz="1200" baseline="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43</xdr:row>
          <xdr:rowOff>133350</xdr:rowOff>
        </xdr:from>
        <xdr:to>
          <xdr:col>1</xdr:col>
          <xdr:colOff>1485900</xdr:colOff>
          <xdr:row>43</xdr:row>
          <xdr:rowOff>438150</xdr:rowOff>
        </xdr:to>
        <xdr:sp macro="" textlink="">
          <xdr:nvSpPr>
            <xdr:cNvPr id="1396" name="Drop Down 372" hidden="1">
              <a:extLst>
                <a:ext uri="{63B3BB69-23CF-44E3-9099-C40C66FF867C}">
                  <a14:compatExt spid="_x0000_s1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56</xdr:row>
          <xdr:rowOff>133350</xdr:rowOff>
        </xdr:from>
        <xdr:to>
          <xdr:col>1</xdr:col>
          <xdr:colOff>1485900</xdr:colOff>
          <xdr:row>56</xdr:row>
          <xdr:rowOff>438150</xdr:rowOff>
        </xdr:to>
        <xdr:sp macro="" textlink="">
          <xdr:nvSpPr>
            <xdr:cNvPr id="1404" name="Drop Down 380" hidden="1">
              <a:extLst>
                <a:ext uri="{63B3BB69-23CF-44E3-9099-C40C66FF867C}">
                  <a14:compatExt spid="_x0000_s14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57</xdr:row>
          <xdr:rowOff>133350</xdr:rowOff>
        </xdr:from>
        <xdr:to>
          <xdr:col>1</xdr:col>
          <xdr:colOff>1485900</xdr:colOff>
          <xdr:row>57</xdr:row>
          <xdr:rowOff>438150</xdr:rowOff>
        </xdr:to>
        <xdr:sp macro="" textlink="">
          <xdr:nvSpPr>
            <xdr:cNvPr id="1405" name="Drop Down 381" hidden="1">
              <a:extLst>
                <a:ext uri="{63B3BB69-23CF-44E3-9099-C40C66FF867C}">
                  <a14:compatExt spid="_x0000_s1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44</xdr:row>
          <xdr:rowOff>133350</xdr:rowOff>
        </xdr:from>
        <xdr:to>
          <xdr:col>1</xdr:col>
          <xdr:colOff>1485900</xdr:colOff>
          <xdr:row>44</xdr:row>
          <xdr:rowOff>438150</xdr:rowOff>
        </xdr:to>
        <xdr:sp macro="" textlink="">
          <xdr:nvSpPr>
            <xdr:cNvPr id="1411" name="Drop Down 387" hidden="1">
              <a:extLst>
                <a:ext uri="{63B3BB69-23CF-44E3-9099-C40C66FF867C}">
                  <a14:compatExt spid="_x0000_s1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52</xdr:row>
          <xdr:rowOff>133350</xdr:rowOff>
        </xdr:from>
        <xdr:to>
          <xdr:col>1</xdr:col>
          <xdr:colOff>1485900</xdr:colOff>
          <xdr:row>52</xdr:row>
          <xdr:rowOff>438150</xdr:rowOff>
        </xdr:to>
        <xdr:sp macro="" textlink="">
          <xdr:nvSpPr>
            <xdr:cNvPr id="1421" name="Drop Down 397" hidden="1">
              <a:extLst>
                <a:ext uri="{63B3BB69-23CF-44E3-9099-C40C66FF867C}">
                  <a14:compatExt spid="_x0000_s1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53</xdr:row>
          <xdr:rowOff>133350</xdr:rowOff>
        </xdr:from>
        <xdr:to>
          <xdr:col>1</xdr:col>
          <xdr:colOff>1485900</xdr:colOff>
          <xdr:row>53</xdr:row>
          <xdr:rowOff>438150</xdr:rowOff>
        </xdr:to>
        <xdr:sp macro="" textlink="">
          <xdr:nvSpPr>
            <xdr:cNvPr id="1422" name="Drop Down 398" hidden="1">
              <a:extLst>
                <a:ext uri="{63B3BB69-23CF-44E3-9099-C40C66FF867C}">
                  <a14:compatExt spid="_x0000_s1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54</xdr:row>
          <xdr:rowOff>133350</xdr:rowOff>
        </xdr:from>
        <xdr:to>
          <xdr:col>1</xdr:col>
          <xdr:colOff>1485900</xdr:colOff>
          <xdr:row>54</xdr:row>
          <xdr:rowOff>438150</xdr:rowOff>
        </xdr:to>
        <xdr:sp macro="" textlink="">
          <xdr:nvSpPr>
            <xdr:cNvPr id="1424" name="Drop Down 400" hidden="1">
              <a:extLst>
                <a:ext uri="{63B3BB69-23CF-44E3-9099-C40C66FF867C}">
                  <a14:compatExt spid="_x0000_s14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36</xdr:row>
      <xdr:rowOff>28575</xdr:rowOff>
    </xdr:from>
    <xdr:to>
      <xdr:col>8</xdr:col>
      <xdr:colOff>1685925</xdr:colOff>
      <xdr:row>36</xdr:row>
      <xdr:rowOff>295275</xdr:rowOff>
    </xdr:to>
    <xdr:sp macro="" textlink="">
      <xdr:nvSpPr>
        <xdr:cNvPr id="149" name="Rounded Rectangle 148">
          <a:hlinkClick xmlns:r="http://schemas.openxmlformats.org/officeDocument/2006/relationships" r:id="rId9"/>
        </xdr:cNvPr>
        <xdr:cNvSpPr/>
      </xdr:nvSpPr>
      <xdr:spPr>
        <a:xfrm>
          <a:off x="8657104" y="38879369"/>
          <a:ext cx="336064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Check out The Landing's website here</a:t>
          </a:r>
          <a:endParaRPr lang="en-CA" sz="1200" baseline="0"/>
        </a:p>
      </xdr:txBody>
    </xdr:sp>
    <xdr:clientData/>
  </xdr:twoCellAnchor>
  <xdr:twoCellAnchor>
    <xdr:from>
      <xdr:col>7</xdr:col>
      <xdr:colOff>28576</xdr:colOff>
      <xdr:row>35</xdr:row>
      <xdr:rowOff>28575</xdr:rowOff>
    </xdr:from>
    <xdr:to>
      <xdr:col>8</xdr:col>
      <xdr:colOff>1685925</xdr:colOff>
      <xdr:row>35</xdr:row>
      <xdr:rowOff>295275</xdr:rowOff>
    </xdr:to>
    <xdr:sp macro="" textlink="">
      <xdr:nvSpPr>
        <xdr:cNvPr id="150" name="Rounded Rectangle 149">
          <a:hlinkClick xmlns:r="http://schemas.openxmlformats.org/officeDocument/2006/relationships" r:id="rId10"/>
        </xdr:cNvPr>
        <xdr:cNvSpPr/>
      </xdr:nvSpPr>
      <xdr:spPr>
        <a:xfrm>
          <a:off x="8657105" y="38565604"/>
          <a:ext cx="336064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Read their tips for creating an inclusive space</a:t>
          </a:r>
        </a:p>
      </xdr:txBody>
    </xdr:sp>
    <xdr:clientData/>
  </xdr:twoCellAnchor>
  <xdr:twoCellAnchor>
    <xdr:from>
      <xdr:col>7</xdr:col>
      <xdr:colOff>28575</xdr:colOff>
      <xdr:row>37</xdr:row>
      <xdr:rowOff>28575</xdr:rowOff>
    </xdr:from>
    <xdr:to>
      <xdr:col>8</xdr:col>
      <xdr:colOff>1685925</xdr:colOff>
      <xdr:row>37</xdr:row>
      <xdr:rowOff>552450</xdr:rowOff>
    </xdr:to>
    <xdr:sp macro="" textlink="">
      <xdr:nvSpPr>
        <xdr:cNvPr id="59" name="Rounded Rectangle 58">
          <a:hlinkClick xmlns:r="http://schemas.openxmlformats.org/officeDocument/2006/relationships" r:id="rId11"/>
        </xdr:cNvPr>
        <xdr:cNvSpPr/>
      </xdr:nvSpPr>
      <xdr:spPr>
        <a:xfrm>
          <a:off x="8657104" y="34587516"/>
          <a:ext cx="336064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Find out more about the </a:t>
          </a:r>
          <a:r>
            <a:rPr lang="en-CA" sz="1200" i="1"/>
            <a:t>Helping</a:t>
          </a:r>
          <a:r>
            <a:rPr lang="en-CA" sz="1200" i="1" baseline="0"/>
            <a:t> Individuals at Risk Program </a:t>
          </a:r>
          <a:r>
            <a:rPr lang="en-CA" sz="1200" i="0" baseline="0"/>
            <a:t>by clicking here.</a:t>
          </a:r>
          <a:endParaRPr lang="en-CA" sz="1200" baseline="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26</xdr:row>
          <xdr:rowOff>133350</xdr:rowOff>
        </xdr:from>
        <xdr:to>
          <xdr:col>1</xdr:col>
          <xdr:colOff>1485900</xdr:colOff>
          <xdr:row>26</xdr:row>
          <xdr:rowOff>438150</xdr:rowOff>
        </xdr:to>
        <xdr:sp macro="" textlink="">
          <xdr:nvSpPr>
            <xdr:cNvPr id="1433" name="Drop Down 409" hidden="1">
              <a:extLst>
                <a:ext uri="{63B3BB69-23CF-44E3-9099-C40C66FF867C}">
                  <a14:compatExt spid="_x0000_s1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409575</xdr:rowOff>
        </xdr:from>
        <xdr:to>
          <xdr:col>1</xdr:col>
          <xdr:colOff>1495425</xdr:colOff>
          <xdr:row>19</xdr:row>
          <xdr:rowOff>142875</xdr:rowOff>
        </xdr:to>
        <xdr:sp macro="" textlink="">
          <xdr:nvSpPr>
            <xdr:cNvPr id="1434" name="Drop Down 410" hidden="1">
              <a:extLst>
                <a:ext uri="{63B3BB69-23CF-44E3-9099-C40C66FF867C}">
                  <a14:compatExt spid="_x0000_s1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37</xdr:row>
          <xdr:rowOff>133350</xdr:rowOff>
        </xdr:from>
        <xdr:to>
          <xdr:col>1</xdr:col>
          <xdr:colOff>1495425</xdr:colOff>
          <xdr:row>37</xdr:row>
          <xdr:rowOff>438150</xdr:rowOff>
        </xdr:to>
        <xdr:sp macro="" textlink="">
          <xdr:nvSpPr>
            <xdr:cNvPr id="1435" name="Drop Down 411" hidden="1">
              <a:extLst>
                <a:ext uri="{63B3BB69-23CF-44E3-9099-C40C66FF867C}">
                  <a14:compatExt spid="_x0000_s1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45</xdr:row>
          <xdr:rowOff>133350</xdr:rowOff>
        </xdr:from>
        <xdr:to>
          <xdr:col>1</xdr:col>
          <xdr:colOff>1485900</xdr:colOff>
          <xdr:row>45</xdr:row>
          <xdr:rowOff>438150</xdr:rowOff>
        </xdr:to>
        <xdr:sp macro="" textlink="">
          <xdr:nvSpPr>
            <xdr:cNvPr id="1436" name="Drop Down 412" hidden="1">
              <a:extLst>
                <a:ext uri="{63B3BB69-23CF-44E3-9099-C40C66FF867C}">
                  <a14:compatExt spid="_x0000_s1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58</xdr:row>
          <xdr:rowOff>133350</xdr:rowOff>
        </xdr:from>
        <xdr:to>
          <xdr:col>1</xdr:col>
          <xdr:colOff>1485900</xdr:colOff>
          <xdr:row>58</xdr:row>
          <xdr:rowOff>438150</xdr:rowOff>
        </xdr:to>
        <xdr:sp macro="" textlink="">
          <xdr:nvSpPr>
            <xdr:cNvPr id="1437" name="Drop Down 413" hidden="1">
              <a:extLst>
                <a:ext uri="{63B3BB69-23CF-44E3-9099-C40C66FF867C}">
                  <a14:compatExt spid="_x0000_s1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59</xdr:row>
          <xdr:rowOff>133350</xdr:rowOff>
        </xdr:from>
        <xdr:to>
          <xdr:col>1</xdr:col>
          <xdr:colOff>1485900</xdr:colOff>
          <xdr:row>59</xdr:row>
          <xdr:rowOff>438150</xdr:rowOff>
        </xdr:to>
        <xdr:sp macro="" textlink="">
          <xdr:nvSpPr>
            <xdr:cNvPr id="1438" name="Drop Down 414" hidden="1">
              <a:extLst>
                <a:ext uri="{63B3BB69-23CF-44E3-9099-C40C66FF867C}">
                  <a14:compatExt spid="_x0000_s14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61</xdr:row>
          <xdr:rowOff>133350</xdr:rowOff>
        </xdr:from>
        <xdr:to>
          <xdr:col>1</xdr:col>
          <xdr:colOff>1485900</xdr:colOff>
          <xdr:row>61</xdr:row>
          <xdr:rowOff>438150</xdr:rowOff>
        </xdr:to>
        <xdr:sp macro="" textlink="">
          <xdr:nvSpPr>
            <xdr:cNvPr id="1439" name="Drop Down 415" hidden="1">
              <a:extLst>
                <a:ext uri="{63B3BB69-23CF-44E3-9099-C40C66FF867C}">
                  <a14:compatExt spid="_x0000_s1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62</xdr:row>
          <xdr:rowOff>133350</xdr:rowOff>
        </xdr:from>
        <xdr:to>
          <xdr:col>1</xdr:col>
          <xdr:colOff>1485900</xdr:colOff>
          <xdr:row>62</xdr:row>
          <xdr:rowOff>438150</xdr:rowOff>
        </xdr:to>
        <xdr:sp macro="" textlink="">
          <xdr:nvSpPr>
            <xdr:cNvPr id="1440" name="Drop Down 416" hidden="1">
              <a:extLst>
                <a:ext uri="{63B3BB69-23CF-44E3-9099-C40C66FF867C}">
                  <a14:compatExt spid="_x0000_s1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63</xdr:row>
          <xdr:rowOff>133350</xdr:rowOff>
        </xdr:from>
        <xdr:to>
          <xdr:col>1</xdr:col>
          <xdr:colOff>1485900</xdr:colOff>
          <xdr:row>63</xdr:row>
          <xdr:rowOff>438150</xdr:rowOff>
        </xdr:to>
        <xdr:sp macro="" textlink="">
          <xdr:nvSpPr>
            <xdr:cNvPr id="1441" name="Drop Down 417" hidden="1">
              <a:extLst>
                <a:ext uri="{63B3BB69-23CF-44E3-9099-C40C66FF867C}">
                  <a14:compatExt spid="_x0000_s14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65</xdr:row>
          <xdr:rowOff>133350</xdr:rowOff>
        </xdr:from>
        <xdr:to>
          <xdr:col>1</xdr:col>
          <xdr:colOff>1485900</xdr:colOff>
          <xdr:row>65</xdr:row>
          <xdr:rowOff>438150</xdr:rowOff>
        </xdr:to>
        <xdr:sp macro="" textlink="">
          <xdr:nvSpPr>
            <xdr:cNvPr id="1442" name="Drop Down 418" hidden="1">
              <a:extLst>
                <a:ext uri="{63B3BB69-23CF-44E3-9099-C40C66FF867C}">
                  <a14:compatExt spid="_x0000_s14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66</xdr:row>
          <xdr:rowOff>133350</xdr:rowOff>
        </xdr:from>
        <xdr:to>
          <xdr:col>1</xdr:col>
          <xdr:colOff>1485900</xdr:colOff>
          <xdr:row>66</xdr:row>
          <xdr:rowOff>438150</xdr:rowOff>
        </xdr:to>
        <xdr:sp macro="" textlink="">
          <xdr:nvSpPr>
            <xdr:cNvPr id="1443" name="Drop Down 419" hidden="1">
              <a:extLst>
                <a:ext uri="{63B3BB69-23CF-44E3-9099-C40C66FF867C}">
                  <a14:compatExt spid="_x0000_s1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50</xdr:row>
      <xdr:rowOff>28575</xdr:rowOff>
    </xdr:from>
    <xdr:to>
      <xdr:col>8</xdr:col>
      <xdr:colOff>1688592</xdr:colOff>
      <xdr:row>50</xdr:row>
      <xdr:rowOff>552450</xdr:rowOff>
    </xdr:to>
    <xdr:sp macro="" textlink="">
      <xdr:nvSpPr>
        <xdr:cNvPr id="51" name="Rounded Rectangle 50">
          <a:hlinkClick xmlns:r="http://schemas.openxmlformats.org/officeDocument/2006/relationships" r:id="rId12"/>
        </xdr:cNvPr>
        <xdr:cNvSpPr/>
      </xdr:nvSpPr>
      <xdr:spPr>
        <a:xfrm>
          <a:off x="8657104" y="18843251"/>
          <a:ext cx="336331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Click here for more information</a:t>
          </a:r>
        </a:p>
      </xdr:txBody>
    </xdr:sp>
    <xdr:clientData/>
  </xdr:twoCellAnchor>
  <xdr:twoCellAnchor>
    <xdr:from>
      <xdr:col>7</xdr:col>
      <xdr:colOff>28575</xdr:colOff>
      <xdr:row>19</xdr:row>
      <xdr:rowOff>28575</xdr:rowOff>
    </xdr:from>
    <xdr:to>
      <xdr:col>8</xdr:col>
      <xdr:colOff>1688592</xdr:colOff>
      <xdr:row>19</xdr:row>
      <xdr:rowOff>295275</xdr:rowOff>
    </xdr:to>
    <xdr:sp macro="" textlink="">
      <xdr:nvSpPr>
        <xdr:cNvPr id="53" name="Rounded Rectangle 52">
          <a:hlinkClick xmlns:r="http://schemas.openxmlformats.org/officeDocument/2006/relationships" r:id="rId13"/>
        </xdr:cNvPr>
        <xdr:cNvSpPr/>
      </xdr:nvSpPr>
      <xdr:spPr>
        <a:xfrm>
          <a:off x="8657104" y="12657604"/>
          <a:ext cx="336331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Energy Management and Sustainable Operations</a:t>
          </a:r>
          <a:endParaRPr lang="en-CA" sz="1200"/>
        </a:p>
      </xdr:txBody>
    </xdr:sp>
    <xdr:clientData/>
  </xdr:twoCellAnchor>
  <xdr:twoCellAnchor>
    <xdr:from>
      <xdr:col>7</xdr:col>
      <xdr:colOff>19051</xdr:colOff>
      <xdr:row>20</xdr:row>
      <xdr:rowOff>28575</xdr:rowOff>
    </xdr:from>
    <xdr:to>
      <xdr:col>7</xdr:col>
      <xdr:colOff>1695451</xdr:colOff>
      <xdr:row>20</xdr:row>
      <xdr:rowOff>295275</xdr:rowOff>
    </xdr:to>
    <xdr:sp macro="" textlink="">
      <xdr:nvSpPr>
        <xdr:cNvPr id="54" name="Rounded Rectangle 53">
          <a:hlinkClick xmlns:r="http://schemas.openxmlformats.org/officeDocument/2006/relationships" r:id="rId14"/>
        </xdr:cNvPr>
        <xdr:cNvSpPr/>
      </xdr:nvSpPr>
      <xdr:spPr>
        <a:xfrm>
          <a:off x="8647580" y="12971369"/>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Sustainability Council</a:t>
          </a:r>
        </a:p>
      </xdr:txBody>
    </xdr:sp>
    <xdr:clientData/>
  </xdr:twoCellAnchor>
  <xdr:twoCellAnchor>
    <xdr:from>
      <xdr:col>8</xdr:col>
      <xdr:colOff>19050</xdr:colOff>
      <xdr:row>20</xdr:row>
      <xdr:rowOff>28575</xdr:rowOff>
    </xdr:from>
    <xdr:to>
      <xdr:col>8</xdr:col>
      <xdr:colOff>1695450</xdr:colOff>
      <xdr:row>20</xdr:row>
      <xdr:rowOff>295275</xdr:rowOff>
    </xdr:to>
    <xdr:sp macro="" textlink="">
      <xdr:nvSpPr>
        <xdr:cNvPr id="55" name="Rounded Rectangle 54">
          <a:hlinkClick xmlns:r="http://schemas.openxmlformats.org/officeDocument/2006/relationships" r:id="rId15"/>
        </xdr:cNvPr>
        <xdr:cNvSpPr/>
      </xdr:nvSpPr>
      <xdr:spPr>
        <a:xfrm>
          <a:off x="10350874" y="12971369"/>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Sustain SU</a:t>
          </a:r>
        </a:p>
      </xdr:txBody>
    </xdr:sp>
    <xdr:clientData/>
  </xdr:twoCellAnchor>
  <xdr:twoCellAnchor>
    <xdr:from>
      <xdr:col>7</xdr:col>
      <xdr:colOff>19051</xdr:colOff>
      <xdr:row>41</xdr:row>
      <xdr:rowOff>28575</xdr:rowOff>
    </xdr:from>
    <xdr:to>
      <xdr:col>7</xdr:col>
      <xdr:colOff>1695451</xdr:colOff>
      <xdr:row>41</xdr:row>
      <xdr:rowOff>313765</xdr:rowOff>
    </xdr:to>
    <xdr:sp macro="" textlink="">
      <xdr:nvSpPr>
        <xdr:cNvPr id="57" name="Rounded Rectangle 56">
          <a:hlinkClick xmlns:r="http://schemas.openxmlformats.org/officeDocument/2006/relationships" r:id="rId16"/>
        </xdr:cNvPr>
        <xdr:cNvSpPr/>
      </xdr:nvSpPr>
      <xdr:spPr>
        <a:xfrm>
          <a:off x="8647580" y="17072722"/>
          <a:ext cx="1676400" cy="28519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Canada Organic</a:t>
          </a:r>
        </a:p>
      </xdr:txBody>
    </xdr:sp>
    <xdr:clientData/>
  </xdr:twoCellAnchor>
  <xdr:twoCellAnchor>
    <xdr:from>
      <xdr:col>8</xdr:col>
      <xdr:colOff>19050</xdr:colOff>
      <xdr:row>41</xdr:row>
      <xdr:rowOff>28575</xdr:rowOff>
    </xdr:from>
    <xdr:to>
      <xdr:col>8</xdr:col>
      <xdr:colOff>1695450</xdr:colOff>
      <xdr:row>41</xdr:row>
      <xdr:rowOff>313765</xdr:rowOff>
    </xdr:to>
    <xdr:sp macro="" textlink="">
      <xdr:nvSpPr>
        <xdr:cNvPr id="58" name="Rounded Rectangle 57">
          <a:hlinkClick xmlns:r="http://schemas.openxmlformats.org/officeDocument/2006/relationships" r:id="rId17"/>
        </xdr:cNvPr>
        <xdr:cNvSpPr/>
      </xdr:nvSpPr>
      <xdr:spPr>
        <a:xfrm>
          <a:off x="10350874" y="17072722"/>
          <a:ext cx="1676400" cy="28519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CA" sz="1200" baseline="0">
              <a:solidFill>
                <a:schemeClr val="lt1"/>
              </a:solidFill>
              <a:effectLst/>
              <a:latin typeface="+mn-lt"/>
              <a:ea typeface="+mn-ea"/>
              <a:cs typeface="+mn-cs"/>
            </a:rPr>
            <a:t>Fair Trade Canada</a:t>
          </a:r>
          <a:endParaRPr lang="en-US" sz="1400">
            <a:effectLst/>
          </a:endParaRPr>
        </a:p>
      </xdr:txBody>
    </xdr:sp>
    <xdr:clientData/>
  </xdr:twoCellAnchor>
  <xdr:twoCellAnchor>
    <xdr:from>
      <xdr:col>7</xdr:col>
      <xdr:colOff>19051</xdr:colOff>
      <xdr:row>42</xdr:row>
      <xdr:rowOff>28574</xdr:rowOff>
    </xdr:from>
    <xdr:to>
      <xdr:col>7</xdr:col>
      <xdr:colOff>1695451</xdr:colOff>
      <xdr:row>42</xdr:row>
      <xdr:rowOff>560293</xdr:rowOff>
    </xdr:to>
    <xdr:sp macro="" textlink="">
      <xdr:nvSpPr>
        <xdr:cNvPr id="60" name="Rounded Rectangle 59">
          <a:hlinkClick xmlns:r="http://schemas.openxmlformats.org/officeDocument/2006/relationships" r:id="rId18"/>
        </xdr:cNvPr>
        <xdr:cNvSpPr/>
      </xdr:nvSpPr>
      <xdr:spPr>
        <a:xfrm>
          <a:off x="8647580" y="17644221"/>
          <a:ext cx="1676400" cy="531719"/>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Rainforest Alliance</a:t>
          </a:r>
        </a:p>
      </xdr:txBody>
    </xdr:sp>
    <xdr:clientData/>
  </xdr:twoCellAnchor>
  <xdr:twoCellAnchor>
    <xdr:from>
      <xdr:col>8</xdr:col>
      <xdr:colOff>19050</xdr:colOff>
      <xdr:row>42</xdr:row>
      <xdr:rowOff>28574</xdr:rowOff>
    </xdr:from>
    <xdr:to>
      <xdr:col>8</xdr:col>
      <xdr:colOff>1695450</xdr:colOff>
      <xdr:row>42</xdr:row>
      <xdr:rowOff>571499</xdr:rowOff>
    </xdr:to>
    <xdr:sp macro="" textlink="">
      <xdr:nvSpPr>
        <xdr:cNvPr id="61" name="Rounded Rectangle 60">
          <a:hlinkClick xmlns:r="http://schemas.openxmlformats.org/officeDocument/2006/relationships" r:id="rId19"/>
        </xdr:cNvPr>
        <xdr:cNvSpPr/>
      </xdr:nvSpPr>
      <xdr:spPr>
        <a:xfrm>
          <a:off x="10350874" y="17644221"/>
          <a:ext cx="1676400" cy="5429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050" baseline="0">
              <a:solidFill>
                <a:schemeClr val="lt1"/>
              </a:solidFill>
              <a:effectLst/>
              <a:latin typeface="+mn-lt"/>
              <a:ea typeface="+mn-ea"/>
              <a:cs typeface="+mn-cs"/>
            </a:rPr>
            <a:t>Marine Stewardship Council</a:t>
          </a:r>
        </a:p>
      </xdr:txBody>
    </xdr:sp>
    <xdr:clientData/>
  </xdr:twoCellAnchor>
  <xdr:twoCellAnchor>
    <xdr:from>
      <xdr:col>7</xdr:col>
      <xdr:colOff>28575</xdr:colOff>
      <xdr:row>23</xdr:row>
      <xdr:rowOff>28575</xdr:rowOff>
    </xdr:from>
    <xdr:to>
      <xdr:col>8</xdr:col>
      <xdr:colOff>1685925</xdr:colOff>
      <xdr:row>23</xdr:row>
      <xdr:rowOff>552450</xdr:rowOff>
    </xdr:to>
    <xdr:sp macro="" textlink="">
      <xdr:nvSpPr>
        <xdr:cNvPr id="63" name="Rounded Rectangle 62">
          <a:hlinkClick xmlns:r="http://schemas.openxmlformats.org/officeDocument/2006/relationships" r:id="rId3"/>
        </xdr:cNvPr>
        <xdr:cNvSpPr/>
      </xdr:nvSpPr>
      <xdr:spPr>
        <a:xfrm>
          <a:off x="8658225" y="109061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ideas on houseplants that may work in your home and tips on how to care for them.</a:t>
          </a:r>
        </a:p>
      </xdr:txBody>
    </xdr:sp>
    <xdr:clientData/>
  </xdr:twoCellAnchor>
  <xdr:twoCellAnchor>
    <xdr:from>
      <xdr:col>7</xdr:col>
      <xdr:colOff>28575</xdr:colOff>
      <xdr:row>23</xdr:row>
      <xdr:rowOff>28575</xdr:rowOff>
    </xdr:from>
    <xdr:to>
      <xdr:col>8</xdr:col>
      <xdr:colOff>1685925</xdr:colOff>
      <xdr:row>23</xdr:row>
      <xdr:rowOff>552450</xdr:rowOff>
    </xdr:to>
    <xdr:sp macro="" textlink="">
      <xdr:nvSpPr>
        <xdr:cNvPr id="64" name="Rounded Rectangle 63">
          <a:hlinkClick xmlns:r="http://schemas.openxmlformats.org/officeDocument/2006/relationships" r:id="rId20"/>
        </xdr:cNvPr>
        <xdr:cNvSpPr/>
      </xdr:nvSpPr>
      <xdr:spPr>
        <a:xfrm>
          <a:off x="8658225" y="97631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We recommend choosing third party certified products such as ECOLOGO. Click to learn more.</a:t>
          </a:r>
          <a:endParaRPr lang="en-CA" sz="1200" baseline="0"/>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23</xdr:row>
          <xdr:rowOff>142875</xdr:rowOff>
        </xdr:from>
        <xdr:to>
          <xdr:col>1</xdr:col>
          <xdr:colOff>1504950</xdr:colOff>
          <xdr:row>23</xdr:row>
          <xdr:rowOff>447675</xdr:rowOff>
        </xdr:to>
        <xdr:sp macro="" textlink="">
          <xdr:nvSpPr>
            <xdr:cNvPr id="1446" name="Drop Down 422" hidden="1">
              <a:extLst>
                <a:ext uri="{63B3BB69-23CF-44E3-9099-C40C66FF867C}">
                  <a14:compatExt spid="_x0000_s14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400051</xdr:colOff>
      <xdr:row>0</xdr:row>
      <xdr:rowOff>180976</xdr:rowOff>
    </xdr:from>
    <xdr:to>
      <xdr:col>1</xdr:col>
      <xdr:colOff>1257386</xdr:colOff>
      <xdr:row>2</xdr:row>
      <xdr:rowOff>628650</xdr:rowOff>
    </xdr:to>
    <xdr:pic>
      <xdr:nvPicPr>
        <xdr:cNvPr id="62" name="Picture 61"/>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00051" y="180976"/>
          <a:ext cx="1543135" cy="1190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1"/>
  <sheetViews>
    <sheetView showGridLines="0" tabSelected="1" zoomScale="70" zoomScaleNormal="70" workbookViewId="0">
      <selection activeCell="Y2" sqref="Y2"/>
    </sheetView>
  </sheetViews>
  <sheetFormatPr defaultRowHeight="15"/>
  <cols>
    <col min="1" max="1" width="4.85546875" style="6" customWidth="1"/>
    <col min="2" max="19" width="9.140625" style="6"/>
    <col min="20" max="20" width="10" style="6" customWidth="1"/>
    <col min="21" max="16384" width="9.140625" style="6"/>
  </cols>
  <sheetData>
    <row r="1" spans="1:22" ht="179.25" customHeight="1">
      <c r="A1" s="76"/>
      <c r="B1" s="77"/>
      <c r="C1" s="77"/>
      <c r="D1" s="77"/>
      <c r="E1" s="77"/>
      <c r="F1" s="77"/>
      <c r="G1" s="77"/>
      <c r="H1" s="77"/>
      <c r="I1" s="77"/>
      <c r="J1" s="77"/>
      <c r="K1" s="77"/>
      <c r="L1" s="77"/>
      <c r="M1" s="77"/>
      <c r="N1" s="77"/>
      <c r="O1" s="77"/>
      <c r="P1" s="77"/>
      <c r="Q1" s="77"/>
      <c r="R1" s="77"/>
      <c r="S1" s="77"/>
      <c r="T1" s="77"/>
    </row>
    <row r="2" spans="1:22" s="10" customFormat="1" ht="45" customHeight="1">
      <c r="A2" s="122" t="s">
        <v>37</v>
      </c>
      <c r="B2" s="123"/>
      <c r="C2" s="123"/>
      <c r="D2" s="123"/>
      <c r="E2" s="123"/>
      <c r="F2" s="123"/>
      <c r="G2" s="123"/>
      <c r="H2" s="123"/>
      <c r="I2" s="123"/>
      <c r="J2" s="123"/>
      <c r="K2" s="123"/>
      <c r="L2" s="123"/>
      <c r="M2" s="123"/>
      <c r="N2" s="123"/>
      <c r="O2" s="123"/>
      <c r="P2" s="123"/>
      <c r="Q2" s="123"/>
      <c r="R2" s="123"/>
      <c r="S2" s="123"/>
      <c r="T2" s="123"/>
      <c r="U2" s="29"/>
      <c r="V2" s="29"/>
    </row>
    <row r="3" spans="1:22" s="10" customFormat="1" ht="45" customHeight="1">
      <c r="A3" s="78"/>
      <c r="B3" s="129" t="s">
        <v>80</v>
      </c>
      <c r="C3" s="129"/>
      <c r="D3" s="129"/>
      <c r="E3" s="129"/>
      <c r="F3" s="129"/>
      <c r="G3" s="129"/>
      <c r="H3" s="129"/>
      <c r="I3" s="129"/>
      <c r="J3" s="129"/>
      <c r="K3" s="129"/>
      <c r="L3" s="129"/>
      <c r="M3" s="129"/>
      <c r="N3" s="129"/>
      <c r="O3" s="129"/>
      <c r="P3" s="129"/>
      <c r="Q3" s="129"/>
      <c r="R3" s="129"/>
      <c r="S3" s="129"/>
      <c r="T3" s="129"/>
      <c r="U3" s="29"/>
      <c r="V3" s="29"/>
    </row>
    <row r="4" spans="1:22" s="10" customFormat="1" ht="20.100000000000001" customHeight="1">
      <c r="A4" s="78"/>
      <c r="B4" s="53"/>
      <c r="C4" s="53"/>
      <c r="D4" s="53"/>
      <c r="E4" s="53"/>
      <c r="F4" s="53"/>
      <c r="G4" s="53"/>
      <c r="H4" s="53"/>
      <c r="I4" s="53"/>
      <c r="J4" s="53"/>
      <c r="K4" s="53"/>
      <c r="L4" s="53"/>
      <c r="M4" s="53"/>
      <c r="N4" s="53"/>
      <c r="O4" s="53"/>
      <c r="P4" s="53"/>
      <c r="Q4" s="53"/>
      <c r="R4" s="53"/>
      <c r="S4" s="53"/>
      <c r="T4" s="53"/>
      <c r="U4" s="29"/>
      <c r="V4" s="29"/>
    </row>
    <row r="5" spans="1:22" s="10" customFormat="1" ht="45" customHeight="1">
      <c r="A5" s="78"/>
      <c r="B5" s="129" t="s">
        <v>38</v>
      </c>
      <c r="C5" s="129"/>
      <c r="D5" s="129"/>
      <c r="E5" s="129"/>
      <c r="F5" s="129"/>
      <c r="G5" s="129"/>
      <c r="H5" s="129"/>
      <c r="I5" s="129"/>
      <c r="J5" s="129"/>
      <c r="K5" s="129"/>
      <c r="L5" s="129"/>
      <c r="M5" s="129"/>
      <c r="N5" s="129"/>
      <c r="O5" s="129"/>
      <c r="P5" s="129"/>
      <c r="Q5" s="129"/>
      <c r="R5" s="129"/>
      <c r="S5" s="129"/>
      <c r="T5" s="129"/>
      <c r="U5" s="29"/>
      <c r="V5" s="29"/>
    </row>
    <row r="6" spans="1:22" s="10" customFormat="1" ht="30" customHeight="1">
      <c r="A6" s="78"/>
      <c r="B6" s="125" t="s">
        <v>81</v>
      </c>
      <c r="C6" s="126"/>
      <c r="D6" s="126"/>
      <c r="E6" s="126"/>
      <c r="F6" s="126"/>
      <c r="G6" s="126"/>
      <c r="H6" s="126"/>
      <c r="I6" s="126"/>
      <c r="J6" s="126"/>
      <c r="K6" s="126"/>
      <c r="L6" s="126"/>
      <c r="M6" s="126"/>
      <c r="N6" s="126"/>
      <c r="O6" s="126"/>
      <c r="P6" s="126"/>
      <c r="Q6" s="126"/>
      <c r="R6" s="126"/>
      <c r="S6" s="126"/>
      <c r="T6" s="126"/>
      <c r="U6" s="29"/>
      <c r="V6" s="29"/>
    </row>
    <row r="7" spans="1:22" s="10" customFormat="1" ht="30" customHeight="1">
      <c r="A7" s="78"/>
      <c r="B7" s="98"/>
      <c r="C7" s="126" t="s">
        <v>39</v>
      </c>
      <c r="D7" s="126"/>
      <c r="E7" s="126"/>
      <c r="F7" s="126"/>
      <c r="G7" s="126"/>
      <c r="H7" s="126"/>
      <c r="I7" s="126"/>
      <c r="J7" s="126"/>
      <c r="K7" s="126"/>
      <c r="L7" s="126"/>
      <c r="M7" s="126"/>
      <c r="N7" s="126"/>
      <c r="O7" s="126"/>
      <c r="P7" s="126"/>
      <c r="Q7" s="126"/>
      <c r="R7" s="126"/>
      <c r="S7" s="126"/>
      <c r="T7" s="126"/>
      <c r="U7" s="29"/>
      <c r="V7" s="29"/>
    </row>
    <row r="8" spans="1:22" s="10" customFormat="1" ht="30" customHeight="1">
      <c r="A8" s="78"/>
      <c r="B8" s="98"/>
      <c r="C8" s="130" t="s">
        <v>31</v>
      </c>
      <c r="D8" s="130"/>
      <c r="E8" s="130"/>
      <c r="F8" s="130"/>
      <c r="G8" s="130"/>
      <c r="H8" s="130"/>
      <c r="I8" s="130"/>
      <c r="J8" s="130"/>
      <c r="K8" s="130"/>
      <c r="L8" s="130"/>
      <c r="M8" s="130"/>
      <c r="N8" s="130"/>
      <c r="O8" s="130"/>
      <c r="P8" s="130"/>
      <c r="Q8" s="130"/>
      <c r="R8" s="130"/>
      <c r="S8" s="130"/>
      <c r="T8" s="130"/>
      <c r="U8" s="29"/>
      <c r="V8" s="29"/>
    </row>
    <row r="9" spans="1:22" s="10" customFormat="1" ht="30" customHeight="1">
      <c r="A9" s="78"/>
      <c r="B9" s="98"/>
      <c r="C9" s="126" t="s">
        <v>40</v>
      </c>
      <c r="D9" s="126"/>
      <c r="E9" s="126"/>
      <c r="F9" s="126"/>
      <c r="G9" s="126"/>
      <c r="H9" s="126"/>
      <c r="I9" s="126"/>
      <c r="J9" s="126"/>
      <c r="K9" s="126"/>
      <c r="L9" s="126"/>
      <c r="M9" s="126"/>
      <c r="N9" s="126"/>
      <c r="O9" s="126"/>
      <c r="P9" s="126"/>
      <c r="Q9" s="126"/>
      <c r="R9" s="126"/>
      <c r="S9" s="126"/>
      <c r="T9" s="126"/>
      <c r="U9" s="29"/>
      <c r="V9" s="29"/>
    </row>
    <row r="10" spans="1:22" s="10" customFormat="1" ht="45" customHeight="1">
      <c r="A10" s="78"/>
      <c r="B10" s="98"/>
      <c r="C10" s="126" t="s">
        <v>41</v>
      </c>
      <c r="D10" s="126"/>
      <c r="E10" s="126"/>
      <c r="F10" s="126"/>
      <c r="G10" s="126"/>
      <c r="H10" s="126"/>
      <c r="I10" s="126"/>
      <c r="J10" s="126"/>
      <c r="K10" s="126"/>
      <c r="L10" s="126"/>
      <c r="M10" s="126"/>
      <c r="N10" s="126"/>
      <c r="O10" s="126"/>
      <c r="P10" s="126"/>
      <c r="Q10" s="126"/>
      <c r="R10" s="126"/>
      <c r="S10" s="126"/>
      <c r="T10" s="126"/>
      <c r="U10" s="29"/>
      <c r="V10" s="29"/>
    </row>
    <row r="11" spans="1:22" s="10" customFormat="1" ht="45" customHeight="1">
      <c r="A11" s="78"/>
      <c r="B11" s="129" t="s">
        <v>36</v>
      </c>
      <c r="C11" s="129"/>
      <c r="D11" s="129"/>
      <c r="E11" s="129"/>
      <c r="F11" s="129"/>
      <c r="G11" s="129"/>
      <c r="H11" s="129"/>
      <c r="I11" s="129"/>
      <c r="J11" s="129"/>
      <c r="K11" s="129"/>
      <c r="L11" s="129"/>
      <c r="M11" s="129"/>
      <c r="N11" s="129"/>
      <c r="O11" s="129"/>
      <c r="P11" s="129"/>
      <c r="Q11" s="129"/>
      <c r="R11" s="129"/>
      <c r="S11" s="129"/>
      <c r="T11" s="129"/>
      <c r="U11" s="29"/>
      <c r="V11" s="29"/>
    </row>
    <row r="12" spans="1:22" s="10" customFormat="1" ht="30" customHeight="1">
      <c r="A12" s="78"/>
      <c r="B12" s="98"/>
      <c r="C12" s="126" t="s">
        <v>32</v>
      </c>
      <c r="D12" s="126"/>
      <c r="E12" s="126"/>
      <c r="F12" s="126"/>
      <c r="G12" s="126"/>
      <c r="H12" s="126"/>
      <c r="I12" s="126"/>
      <c r="J12" s="126"/>
      <c r="K12" s="126"/>
      <c r="L12" s="126"/>
      <c r="M12" s="126"/>
      <c r="N12" s="126"/>
      <c r="O12" s="126"/>
      <c r="P12" s="126"/>
      <c r="Q12" s="126"/>
      <c r="R12" s="126"/>
      <c r="S12" s="126"/>
      <c r="T12" s="126"/>
      <c r="U12" s="29"/>
      <c r="V12" s="29"/>
    </row>
    <row r="13" spans="1:22" s="10" customFormat="1" ht="30" customHeight="1">
      <c r="A13" s="78"/>
      <c r="B13" s="98"/>
      <c r="C13" s="130" t="s">
        <v>33</v>
      </c>
      <c r="D13" s="130"/>
      <c r="E13" s="130"/>
      <c r="F13" s="130"/>
      <c r="G13" s="130"/>
      <c r="H13" s="130"/>
      <c r="I13" s="130"/>
      <c r="J13" s="130"/>
      <c r="K13" s="130"/>
      <c r="L13" s="130"/>
      <c r="M13" s="130"/>
      <c r="N13" s="130"/>
      <c r="O13" s="130"/>
      <c r="P13" s="130"/>
      <c r="Q13" s="130"/>
      <c r="R13" s="130"/>
      <c r="S13" s="130"/>
      <c r="T13" s="130"/>
      <c r="U13" s="29"/>
      <c r="V13" s="29"/>
    </row>
    <row r="14" spans="1:22" s="10" customFormat="1" ht="30" customHeight="1">
      <c r="A14" s="78"/>
      <c r="B14" s="98"/>
      <c r="C14" s="130" t="s">
        <v>34</v>
      </c>
      <c r="D14" s="130"/>
      <c r="E14" s="130"/>
      <c r="F14" s="130"/>
      <c r="G14" s="130"/>
      <c r="H14" s="130"/>
      <c r="I14" s="130"/>
      <c r="J14" s="130"/>
      <c r="K14" s="130"/>
      <c r="L14" s="130"/>
      <c r="M14" s="130"/>
      <c r="N14" s="130"/>
      <c r="O14" s="130"/>
      <c r="P14" s="130"/>
      <c r="Q14" s="130"/>
      <c r="R14" s="130"/>
      <c r="S14" s="130"/>
      <c r="T14" s="130"/>
      <c r="U14" s="29"/>
      <c r="V14" s="29"/>
    </row>
    <row r="15" spans="1:22" s="10" customFormat="1" ht="20.100000000000001" customHeight="1">
      <c r="A15" s="78"/>
      <c r="B15" s="75"/>
      <c r="C15" s="52"/>
      <c r="D15" s="52"/>
      <c r="E15" s="52"/>
      <c r="F15" s="52"/>
      <c r="G15" s="52"/>
      <c r="H15" s="52"/>
      <c r="I15" s="52"/>
      <c r="J15" s="52"/>
      <c r="K15" s="52"/>
      <c r="L15" s="52"/>
      <c r="M15" s="52"/>
      <c r="N15" s="52"/>
      <c r="O15" s="52"/>
      <c r="P15" s="52"/>
      <c r="Q15" s="52"/>
      <c r="R15" s="52"/>
      <c r="S15" s="52"/>
      <c r="T15" s="52"/>
      <c r="U15" s="29"/>
      <c r="V15" s="29"/>
    </row>
    <row r="16" spans="1:22" s="15" customFormat="1" ht="45" customHeight="1">
      <c r="A16" s="79"/>
      <c r="B16" s="126" t="s">
        <v>35</v>
      </c>
      <c r="C16" s="126"/>
      <c r="D16" s="126"/>
      <c r="E16" s="126"/>
      <c r="F16" s="126"/>
      <c r="G16" s="126"/>
      <c r="H16" s="126"/>
      <c r="I16" s="126"/>
      <c r="J16" s="126"/>
      <c r="K16" s="126"/>
      <c r="L16" s="126"/>
      <c r="M16" s="126"/>
      <c r="N16" s="126"/>
      <c r="O16" s="126"/>
      <c r="P16" s="126"/>
      <c r="Q16" s="126"/>
      <c r="R16" s="126"/>
      <c r="S16" s="126"/>
      <c r="T16" s="126"/>
      <c r="U16" s="51"/>
      <c r="V16" s="51"/>
    </row>
    <row r="17" spans="1:22" s="10" customFormat="1" ht="45" customHeight="1">
      <c r="A17" s="78"/>
      <c r="B17" s="131" t="s">
        <v>89</v>
      </c>
      <c r="C17" s="131"/>
      <c r="D17" s="131"/>
      <c r="E17" s="131"/>
      <c r="F17" s="131"/>
      <c r="G17" s="131"/>
      <c r="H17" s="131"/>
      <c r="I17" s="131"/>
      <c r="J17" s="131"/>
      <c r="K17" s="131"/>
      <c r="L17" s="131"/>
      <c r="M17" s="131"/>
      <c r="N17" s="131"/>
      <c r="O17" s="131"/>
      <c r="P17" s="131"/>
      <c r="Q17" s="131"/>
      <c r="R17" s="131"/>
      <c r="S17" s="131"/>
      <c r="T17" s="131"/>
      <c r="U17" s="29"/>
      <c r="V17" s="29"/>
    </row>
    <row r="18" spans="1:22" ht="30" customHeight="1">
      <c r="A18" s="127" t="s">
        <v>96</v>
      </c>
      <c r="B18" s="128"/>
      <c r="C18" s="128"/>
      <c r="D18" s="128"/>
      <c r="E18" s="128"/>
      <c r="F18" s="128"/>
      <c r="G18" s="128"/>
      <c r="H18" s="128"/>
      <c r="I18" s="128"/>
      <c r="J18" s="128"/>
      <c r="K18" s="128"/>
      <c r="L18" s="128"/>
      <c r="M18" s="128"/>
      <c r="N18" s="128"/>
      <c r="O18" s="128"/>
      <c r="P18" s="128"/>
      <c r="Q18" s="128"/>
      <c r="R18" s="128"/>
      <c r="S18" s="128"/>
      <c r="T18" s="128"/>
    </row>
    <row r="19" spans="1:22" ht="59.25" customHeight="1"/>
    <row r="20" spans="1:22" ht="56.25" customHeight="1"/>
    <row r="21" spans="1:22" ht="35.25" customHeight="1">
      <c r="A21" s="124"/>
      <c r="B21" s="124"/>
      <c r="C21" s="124"/>
      <c r="D21" s="124"/>
      <c r="E21" s="124"/>
      <c r="F21" s="124"/>
      <c r="G21" s="124"/>
      <c r="H21" s="124"/>
      <c r="I21" s="124"/>
      <c r="J21" s="124"/>
      <c r="K21" s="124"/>
      <c r="L21" s="124"/>
      <c r="M21" s="124"/>
      <c r="N21" s="124"/>
      <c r="O21" s="124"/>
      <c r="P21" s="124"/>
      <c r="Q21" s="124"/>
      <c r="R21" s="124"/>
      <c r="S21" s="124"/>
      <c r="T21" s="124"/>
      <c r="U21" s="124"/>
      <c r="V21" s="124"/>
    </row>
  </sheetData>
  <mergeCells count="16">
    <mergeCell ref="A2:T2"/>
    <mergeCell ref="A21:V21"/>
    <mergeCell ref="B6:T6"/>
    <mergeCell ref="A18:T18"/>
    <mergeCell ref="B3:T3"/>
    <mergeCell ref="B5:T5"/>
    <mergeCell ref="C7:T7"/>
    <mergeCell ref="C8:T8"/>
    <mergeCell ref="C9:T9"/>
    <mergeCell ref="C10:T10"/>
    <mergeCell ref="B11:T11"/>
    <mergeCell ref="C12:T12"/>
    <mergeCell ref="C13:T13"/>
    <mergeCell ref="C14:T14"/>
    <mergeCell ref="B16:T16"/>
    <mergeCell ref="B17:T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104"/>
  <sheetViews>
    <sheetView showGridLines="0" zoomScaleNormal="100" workbookViewId="0">
      <selection activeCell="D8" sqref="D8:E8"/>
    </sheetView>
  </sheetViews>
  <sheetFormatPr defaultRowHeight="15"/>
  <cols>
    <col min="1" max="1" width="10.28515625" style="6" customWidth="1"/>
    <col min="2" max="2" width="24.140625" style="6" customWidth="1"/>
    <col min="3" max="4" width="5.28515625" style="6" customWidth="1"/>
    <col min="5" max="5" width="35.5703125" style="6" customWidth="1"/>
    <col min="6" max="6" width="30.42578125" style="6" customWidth="1"/>
    <col min="7" max="7" width="18.42578125" style="6" customWidth="1"/>
    <col min="8" max="9" width="25.5703125" style="6" customWidth="1"/>
    <col min="10" max="10" width="11" style="32" hidden="1" customWidth="1"/>
    <col min="11" max="11" width="14.85546875" style="32" hidden="1" customWidth="1"/>
    <col min="12" max="12" width="37.7109375" style="6" customWidth="1"/>
    <col min="13" max="13" width="13.5703125" style="6" customWidth="1"/>
    <col min="14" max="14" width="19.28515625" style="6" customWidth="1"/>
    <col min="15" max="16384" width="9.140625" style="6"/>
  </cols>
  <sheetData>
    <row r="1" spans="1:12" ht="51" customHeight="1">
      <c r="A1" s="132"/>
      <c r="B1" s="132"/>
      <c r="C1" s="132"/>
      <c r="D1" s="132"/>
      <c r="E1" s="133" t="s">
        <v>97</v>
      </c>
      <c r="F1" s="133"/>
      <c r="G1" s="133"/>
      <c r="H1" s="115"/>
      <c r="I1" s="115"/>
      <c r="K1" s="6"/>
    </row>
    <row r="2" spans="1:12" ht="7.5" customHeight="1">
      <c r="A2" s="132"/>
      <c r="B2" s="132"/>
      <c r="C2" s="132"/>
      <c r="D2" s="132"/>
      <c r="E2" s="116"/>
      <c r="F2" s="116"/>
      <c r="G2" s="116"/>
      <c r="H2" s="115"/>
      <c r="I2" s="115"/>
      <c r="K2" s="6"/>
    </row>
    <row r="3" spans="1:12" ht="51" customHeight="1">
      <c r="A3" s="132"/>
      <c r="B3" s="132"/>
      <c r="C3" s="132"/>
      <c r="D3" s="132"/>
      <c r="E3" s="117" t="s">
        <v>98</v>
      </c>
      <c r="F3" s="115"/>
      <c r="G3" s="115"/>
      <c r="H3" s="115"/>
      <c r="I3" s="115"/>
      <c r="K3" s="6"/>
    </row>
    <row r="4" spans="1:12" ht="56.25" customHeight="1">
      <c r="A4" s="132"/>
      <c r="B4" s="132"/>
      <c r="C4" s="132"/>
      <c r="D4" s="132"/>
      <c r="E4" s="229" t="s">
        <v>99</v>
      </c>
      <c r="F4" s="229"/>
      <c r="G4" s="229"/>
      <c r="H4" s="229"/>
      <c r="I4" s="118"/>
      <c r="K4" s="6"/>
    </row>
    <row r="5" spans="1:12" ht="6.75" customHeight="1">
      <c r="A5" s="119"/>
      <c r="B5" s="119"/>
      <c r="C5" s="119"/>
      <c r="D5" s="119"/>
      <c r="E5" s="120"/>
      <c r="F5" s="120"/>
      <c r="G5" s="120"/>
      <c r="H5" s="120"/>
      <c r="I5" s="120"/>
      <c r="K5" s="6"/>
    </row>
    <row r="6" spans="1:12" ht="7.5" customHeight="1">
      <c r="A6" s="134"/>
      <c r="B6" s="134"/>
      <c r="C6" s="134"/>
      <c r="D6" s="134"/>
      <c r="E6" s="121"/>
      <c r="F6" s="121"/>
      <c r="G6" s="121"/>
      <c r="H6" s="121"/>
      <c r="I6" s="121"/>
      <c r="K6" s="13"/>
    </row>
    <row r="7" spans="1:12" ht="39" customHeight="1" thickBot="1">
      <c r="A7" s="177" t="s">
        <v>12</v>
      </c>
      <c r="B7" s="177"/>
      <c r="C7" s="177"/>
      <c r="D7" s="177"/>
      <c r="E7" s="177"/>
      <c r="F7" s="177"/>
      <c r="G7" s="177"/>
      <c r="H7" s="177"/>
      <c r="I7" s="177"/>
      <c r="J7" s="71" t="s">
        <v>11</v>
      </c>
      <c r="K7" s="6"/>
    </row>
    <row r="8" spans="1:12" ht="60" customHeight="1">
      <c r="A8" s="184" t="s">
        <v>1</v>
      </c>
      <c r="B8" s="185"/>
      <c r="C8" s="185"/>
      <c r="D8" s="180" t="s">
        <v>3</v>
      </c>
      <c r="E8" s="181"/>
      <c r="F8" s="92" t="s">
        <v>2</v>
      </c>
      <c r="G8" s="185" t="s">
        <v>43</v>
      </c>
      <c r="H8" s="185"/>
      <c r="I8" s="93" t="s">
        <v>42</v>
      </c>
      <c r="J8" s="72" t="s">
        <v>8</v>
      </c>
      <c r="K8" s="72" t="s">
        <v>8</v>
      </c>
      <c r="L8" s="13"/>
    </row>
    <row r="9" spans="1:12" ht="24.95" customHeight="1" thickBot="1">
      <c r="A9" s="186"/>
      <c r="B9" s="187"/>
      <c r="C9" s="183"/>
      <c r="D9" s="182"/>
      <c r="E9" s="183"/>
      <c r="F9" s="94"/>
      <c r="G9" s="204"/>
      <c r="H9" s="204"/>
      <c r="I9" s="95"/>
      <c r="J9" s="72" t="s">
        <v>7</v>
      </c>
      <c r="K9" s="72" t="s">
        <v>77</v>
      </c>
    </row>
    <row r="10" spans="1:12" ht="20.100000000000001" customHeight="1" thickBot="1">
      <c r="A10" s="7"/>
      <c r="B10" s="7"/>
      <c r="C10" s="7"/>
      <c r="D10" s="7"/>
      <c r="E10" s="7"/>
      <c r="F10" s="7"/>
      <c r="G10" s="7"/>
      <c r="H10" s="7"/>
      <c r="I10" s="7"/>
      <c r="J10" s="63" t="s">
        <v>9</v>
      </c>
      <c r="K10" s="63" t="s">
        <v>78</v>
      </c>
    </row>
    <row r="11" spans="1:12" ht="20.100000000000001" customHeight="1">
      <c r="A11" s="196" t="s">
        <v>15</v>
      </c>
      <c r="B11" s="198" t="s">
        <v>19</v>
      </c>
      <c r="C11" s="194" t="s">
        <v>13</v>
      </c>
      <c r="D11" s="195"/>
      <c r="E11" s="188" t="s">
        <v>18</v>
      </c>
      <c r="F11" s="189"/>
      <c r="G11" s="190"/>
      <c r="H11" s="188" t="s">
        <v>16</v>
      </c>
      <c r="I11" s="202"/>
      <c r="J11" s="63" t="s">
        <v>0</v>
      </c>
      <c r="K11" s="63" t="s">
        <v>79</v>
      </c>
    </row>
    <row r="12" spans="1:12" s="10" customFormat="1" ht="60" customHeight="1" thickBot="1">
      <c r="A12" s="197"/>
      <c r="B12" s="199"/>
      <c r="C12" s="96" t="s">
        <v>20</v>
      </c>
      <c r="D12" s="97" t="s">
        <v>14</v>
      </c>
      <c r="E12" s="191"/>
      <c r="F12" s="192"/>
      <c r="G12" s="193"/>
      <c r="H12" s="191"/>
      <c r="I12" s="203"/>
      <c r="J12" s="63"/>
      <c r="K12" s="63"/>
    </row>
    <row r="13" spans="1:12" s="13" customFormat="1" ht="20.100000000000001" customHeight="1">
      <c r="A13" s="11"/>
      <c r="B13" s="11"/>
      <c r="C13" s="11"/>
      <c r="D13" s="12"/>
      <c r="E13" s="11"/>
      <c r="F13" s="11"/>
      <c r="G13" s="11"/>
      <c r="H13" s="11"/>
      <c r="I13" s="11"/>
      <c r="J13" s="64"/>
      <c r="K13" s="64"/>
    </row>
    <row r="14" spans="1:12" ht="30" customHeight="1">
      <c r="A14" s="156" t="s">
        <v>10</v>
      </c>
      <c r="B14" s="156"/>
      <c r="C14" s="156"/>
      <c r="D14" s="156"/>
      <c r="E14" s="156"/>
      <c r="F14" s="156"/>
      <c r="G14" s="156"/>
      <c r="H14" s="156"/>
      <c r="I14" s="157"/>
      <c r="J14" s="65"/>
      <c r="K14" s="65"/>
    </row>
    <row r="15" spans="1:12" ht="45" customHeight="1">
      <c r="A15" s="82">
        <v>1</v>
      </c>
      <c r="B15" s="50"/>
      <c r="C15" s="219" t="s">
        <v>17</v>
      </c>
      <c r="D15" s="219">
        <v>3</v>
      </c>
      <c r="E15" s="137" t="s">
        <v>46</v>
      </c>
      <c r="F15" s="137"/>
      <c r="G15" s="137"/>
      <c r="H15" s="135"/>
      <c r="I15" s="136"/>
      <c r="J15" s="66">
        <v>1</v>
      </c>
      <c r="K15" s="66"/>
      <c r="L15" s="17"/>
    </row>
    <row r="16" spans="1:12" s="15" customFormat="1" ht="45" customHeight="1">
      <c r="A16" s="82">
        <v>2</v>
      </c>
      <c r="B16" s="14"/>
      <c r="C16" s="219" t="s">
        <v>17</v>
      </c>
      <c r="D16" s="219"/>
      <c r="E16" s="217" t="s">
        <v>53</v>
      </c>
      <c r="F16" s="218"/>
      <c r="G16" s="218"/>
      <c r="H16" s="200"/>
      <c r="I16" s="201"/>
      <c r="J16" s="67">
        <v>1</v>
      </c>
      <c r="K16" s="67"/>
      <c r="L16" s="51"/>
    </row>
    <row r="17" spans="1:14" ht="20.100000000000001" customHeight="1">
      <c r="A17" s="16"/>
      <c r="B17" s="19"/>
      <c r="C17" s="19"/>
      <c r="D17" s="57"/>
      <c r="E17" s="18"/>
      <c r="F17" s="18"/>
      <c r="G17" s="18"/>
      <c r="H17" s="18"/>
      <c r="I17" s="111"/>
      <c r="L17" s="17"/>
      <c r="M17" s="17"/>
      <c r="N17" s="19"/>
    </row>
    <row r="18" spans="1:14" ht="30" customHeight="1">
      <c r="A18" s="156" t="s">
        <v>5</v>
      </c>
      <c r="B18" s="156"/>
      <c r="C18" s="156"/>
      <c r="D18" s="156"/>
      <c r="E18" s="156"/>
      <c r="F18" s="156"/>
      <c r="G18" s="156"/>
      <c r="H18" s="156"/>
      <c r="I18" s="157"/>
      <c r="L18" s="17"/>
    </row>
    <row r="19" spans="1:14" s="22" customFormat="1" ht="45" customHeight="1">
      <c r="A19" s="205">
        <v>3</v>
      </c>
      <c r="B19" s="208"/>
      <c r="C19" s="210">
        <f>IF(J19=4,0,1)</f>
        <v>1</v>
      </c>
      <c r="D19" s="212">
        <f>IF(OR(J19=2,J19=3),1,0)</f>
        <v>0</v>
      </c>
      <c r="E19" s="147" t="s">
        <v>47</v>
      </c>
      <c r="F19" s="147"/>
      <c r="G19" s="148"/>
      <c r="H19" s="160" t="s">
        <v>28</v>
      </c>
      <c r="I19" s="161"/>
      <c r="J19" s="66">
        <v>1</v>
      </c>
      <c r="K19" s="66"/>
    </row>
    <row r="20" spans="1:14" s="22" customFormat="1" ht="21">
      <c r="A20" s="206"/>
      <c r="B20" s="209"/>
      <c r="C20" s="211"/>
      <c r="D20" s="213"/>
      <c r="E20" s="150"/>
      <c r="F20" s="150"/>
      <c r="G20" s="151"/>
      <c r="H20" s="138" t="s">
        <v>90</v>
      </c>
      <c r="I20" s="139"/>
      <c r="J20" s="66"/>
      <c r="K20" s="66"/>
    </row>
    <row r="21" spans="1:14" s="28" customFormat="1" ht="20.100000000000001" customHeight="1">
      <c r="A21" s="207"/>
      <c r="B21" s="209"/>
      <c r="C21" s="211"/>
      <c r="D21" s="213"/>
      <c r="E21" s="150"/>
      <c r="F21" s="150"/>
      <c r="G21" s="151"/>
      <c r="H21" s="102"/>
      <c r="I21" s="110"/>
      <c r="J21" s="73"/>
      <c r="K21" s="73"/>
    </row>
    <row r="22" spans="1:14" s="28" customFormat="1" ht="20.100000000000001" customHeight="1">
      <c r="A22" s="103"/>
      <c r="B22" s="104"/>
      <c r="C22" s="105"/>
      <c r="D22" s="106"/>
      <c r="E22" s="107"/>
      <c r="F22" s="107"/>
      <c r="G22" s="107"/>
      <c r="H22" s="107"/>
      <c r="I22" s="107"/>
      <c r="J22" s="73"/>
      <c r="K22" s="73"/>
      <c r="L22" s="100"/>
    </row>
    <row r="23" spans="1:14" s="10" customFormat="1" ht="30" customHeight="1">
      <c r="A23" s="178" t="s">
        <v>44</v>
      </c>
      <c r="B23" s="178"/>
      <c r="C23" s="178"/>
      <c r="D23" s="178"/>
      <c r="E23" s="178"/>
      <c r="F23" s="178"/>
      <c r="G23" s="178"/>
      <c r="H23" s="178"/>
      <c r="I23" s="179"/>
      <c r="J23" s="32"/>
      <c r="K23" s="32"/>
      <c r="L23" s="29"/>
    </row>
    <row r="24" spans="1:14" ht="45" customHeight="1">
      <c r="A24" s="82">
        <v>4</v>
      </c>
      <c r="B24" s="14"/>
      <c r="C24" s="87">
        <f t="shared" ref="C24" si="0">IF(J24=4,0,1)</f>
        <v>1</v>
      </c>
      <c r="D24" s="88">
        <f t="shared" ref="D24" si="1">IF(OR(J24=2,J24=3),1,0)</f>
        <v>0</v>
      </c>
      <c r="E24" s="137" t="s">
        <v>48</v>
      </c>
      <c r="F24" s="137"/>
      <c r="G24" s="137"/>
      <c r="H24" s="158"/>
      <c r="I24" s="159"/>
      <c r="J24" s="67">
        <v>1</v>
      </c>
      <c r="K24" s="67"/>
    </row>
    <row r="25" spans="1:14" ht="45" customHeight="1">
      <c r="A25" s="82">
        <v>5</v>
      </c>
      <c r="B25" s="14"/>
      <c r="C25" s="87">
        <f t="shared" ref="C25:C27" si="2">IF(J25=4,0,1)</f>
        <v>1</v>
      </c>
      <c r="D25" s="88">
        <f t="shared" ref="D25:D27" si="3">IF(OR(J25=2,J25=3),1,0)</f>
        <v>0</v>
      </c>
      <c r="E25" s="137" t="s">
        <v>94</v>
      </c>
      <c r="F25" s="137"/>
      <c r="G25" s="137"/>
      <c r="H25" s="158"/>
      <c r="I25" s="159"/>
      <c r="J25" s="67">
        <v>1</v>
      </c>
      <c r="K25" s="67"/>
    </row>
    <row r="26" spans="1:14" ht="45" customHeight="1">
      <c r="A26" s="82">
        <v>6</v>
      </c>
      <c r="B26" s="14"/>
      <c r="C26" s="87">
        <f t="shared" si="2"/>
        <v>1</v>
      </c>
      <c r="D26" s="88">
        <f t="shared" si="3"/>
        <v>0</v>
      </c>
      <c r="E26" s="137" t="s">
        <v>49</v>
      </c>
      <c r="F26" s="137"/>
      <c r="G26" s="137"/>
      <c r="H26" s="158"/>
      <c r="I26" s="159"/>
      <c r="J26" s="67">
        <v>1</v>
      </c>
      <c r="K26" s="67"/>
    </row>
    <row r="27" spans="1:14" ht="45" customHeight="1">
      <c r="A27" s="82">
        <v>7</v>
      </c>
      <c r="B27" s="14"/>
      <c r="C27" s="87">
        <f t="shared" si="2"/>
        <v>1</v>
      </c>
      <c r="D27" s="88">
        <f t="shared" si="3"/>
        <v>0</v>
      </c>
      <c r="E27" s="137" t="s">
        <v>50</v>
      </c>
      <c r="F27" s="137"/>
      <c r="G27" s="137"/>
      <c r="H27" s="160" t="s">
        <v>88</v>
      </c>
      <c r="I27" s="161"/>
      <c r="J27" s="67">
        <v>1</v>
      </c>
      <c r="K27" s="67"/>
    </row>
    <row r="28" spans="1:14" ht="20.100000000000001" customHeight="1">
      <c r="A28" s="162">
        <v>8</v>
      </c>
      <c r="B28" s="165"/>
      <c r="C28" s="171">
        <f t="shared" ref="C28" si="4">IF(J28=4,0,1)</f>
        <v>1</v>
      </c>
      <c r="D28" s="168">
        <f t="shared" ref="D28" si="5">IF(OR(J28=2,J28=3),1,0)</f>
        <v>0</v>
      </c>
      <c r="E28" s="146" t="s">
        <v>51</v>
      </c>
      <c r="F28" s="147"/>
      <c r="G28" s="148"/>
      <c r="H28" s="160" t="s">
        <v>28</v>
      </c>
      <c r="I28" s="161"/>
      <c r="J28" s="67">
        <v>1</v>
      </c>
      <c r="K28" s="67"/>
      <c r="L28" s="17"/>
    </row>
    <row r="29" spans="1:14" ht="24.95" customHeight="1">
      <c r="A29" s="163"/>
      <c r="B29" s="166"/>
      <c r="C29" s="172"/>
      <c r="D29" s="169"/>
      <c r="E29" s="149"/>
      <c r="F29" s="150"/>
      <c r="G29" s="151"/>
      <c r="H29" s="138"/>
      <c r="I29" s="139"/>
      <c r="J29" s="67"/>
      <c r="K29" s="67"/>
    </row>
    <row r="30" spans="1:14" ht="24.95" customHeight="1">
      <c r="A30" s="163"/>
      <c r="B30" s="166"/>
      <c r="C30" s="172"/>
      <c r="D30" s="169"/>
      <c r="E30" s="149"/>
      <c r="F30" s="150"/>
      <c r="G30" s="151"/>
      <c r="H30" s="138"/>
      <c r="I30" s="139"/>
      <c r="J30" s="67"/>
      <c r="K30" s="67"/>
      <c r="L30" s="17"/>
    </row>
    <row r="31" spans="1:14" ht="24.95" customHeight="1">
      <c r="A31" s="164"/>
      <c r="B31" s="167"/>
      <c r="C31" s="173"/>
      <c r="D31" s="170"/>
      <c r="E31" s="152"/>
      <c r="F31" s="153"/>
      <c r="G31" s="154"/>
      <c r="H31" s="23"/>
      <c r="I31" s="109"/>
      <c r="J31" s="67"/>
      <c r="K31" s="67"/>
    </row>
    <row r="32" spans="1:14" s="28" customFormat="1" ht="20.100000000000001" customHeight="1">
      <c r="A32" s="24"/>
      <c r="B32" s="25"/>
      <c r="C32" s="26"/>
      <c r="D32" s="58"/>
      <c r="E32" s="27"/>
      <c r="F32" s="27"/>
      <c r="G32" s="27"/>
      <c r="H32" s="27"/>
      <c r="I32" s="99"/>
      <c r="J32" s="73"/>
      <c r="K32" s="73"/>
      <c r="L32" s="100"/>
    </row>
    <row r="33" spans="1:12" s="10" customFormat="1" ht="30" customHeight="1">
      <c r="A33" s="156" t="s">
        <v>29</v>
      </c>
      <c r="B33" s="156"/>
      <c r="C33" s="156"/>
      <c r="D33" s="156"/>
      <c r="E33" s="156"/>
      <c r="F33" s="156"/>
      <c r="G33" s="156"/>
      <c r="H33" s="156"/>
      <c r="I33" s="157"/>
      <c r="J33" s="32"/>
      <c r="K33" s="32"/>
      <c r="L33" s="29"/>
    </row>
    <row r="34" spans="1:12" ht="45" customHeight="1">
      <c r="A34" s="82">
        <v>9</v>
      </c>
      <c r="B34" s="14"/>
      <c r="C34" s="87">
        <f>IF(J34=4,0,1)</f>
        <v>1</v>
      </c>
      <c r="D34" s="88">
        <f>IF(OR(J34=2,J34=3),1,0)</f>
        <v>0</v>
      </c>
      <c r="E34" s="137" t="s">
        <v>72</v>
      </c>
      <c r="F34" s="137"/>
      <c r="G34" s="137"/>
      <c r="H34" s="135"/>
      <c r="I34" s="136"/>
      <c r="J34" s="67">
        <v>1</v>
      </c>
      <c r="K34" s="67"/>
    </row>
    <row r="35" spans="1:12" ht="20.100000000000001" customHeight="1">
      <c r="A35" s="162">
        <v>10</v>
      </c>
      <c r="B35" s="165"/>
      <c r="C35" s="171">
        <f>IF(J35=4,0,1)</f>
        <v>1</v>
      </c>
      <c r="D35" s="168">
        <f>IF(OR(J35=2,J35=3),1,0)</f>
        <v>0</v>
      </c>
      <c r="E35" s="146" t="s">
        <v>74</v>
      </c>
      <c r="F35" s="147"/>
      <c r="G35" s="148"/>
      <c r="H35" s="160" t="s">
        <v>73</v>
      </c>
      <c r="I35" s="161"/>
      <c r="J35" s="67">
        <v>1</v>
      </c>
      <c r="K35" s="67"/>
    </row>
    <row r="36" spans="1:12" ht="24.95" customHeight="1">
      <c r="A36" s="163"/>
      <c r="B36" s="166"/>
      <c r="C36" s="172"/>
      <c r="D36" s="169"/>
      <c r="E36" s="149"/>
      <c r="F36" s="150"/>
      <c r="G36" s="151"/>
      <c r="H36" s="135"/>
      <c r="I36" s="136"/>
      <c r="J36" s="67"/>
      <c r="K36" s="67"/>
    </row>
    <row r="37" spans="1:12" ht="24.95" customHeight="1">
      <c r="A37" s="164"/>
      <c r="B37" s="167"/>
      <c r="C37" s="173"/>
      <c r="D37" s="170"/>
      <c r="E37" s="152"/>
      <c r="F37" s="153"/>
      <c r="G37" s="154"/>
      <c r="H37" s="135"/>
      <c r="I37" s="136"/>
      <c r="J37" s="67"/>
      <c r="K37" s="67"/>
    </row>
    <row r="38" spans="1:12" ht="45" customHeight="1">
      <c r="A38" s="82">
        <v>11</v>
      </c>
      <c r="B38" s="14"/>
      <c r="C38" s="87">
        <f>IF(J38=4,0,1)</f>
        <v>1</v>
      </c>
      <c r="D38" s="88">
        <f>IF(OR(J38=2,J38=3),1,0)</f>
        <v>0</v>
      </c>
      <c r="E38" s="137" t="s">
        <v>75</v>
      </c>
      <c r="F38" s="137"/>
      <c r="G38" s="137"/>
      <c r="H38" s="135"/>
      <c r="I38" s="136"/>
      <c r="J38" s="67">
        <v>1</v>
      </c>
      <c r="K38" s="67"/>
      <c r="L38" s="17"/>
    </row>
    <row r="39" spans="1:12" s="28" customFormat="1" ht="20.100000000000001" customHeight="1">
      <c r="A39" s="24"/>
      <c r="B39" s="25"/>
      <c r="C39" s="26"/>
      <c r="D39" s="58"/>
      <c r="E39" s="27"/>
      <c r="F39" s="27"/>
      <c r="G39" s="27"/>
      <c r="H39" s="27"/>
      <c r="I39" s="99"/>
      <c r="J39" s="73"/>
      <c r="K39" s="73"/>
      <c r="L39" s="100"/>
    </row>
    <row r="40" spans="1:12" s="10" customFormat="1" ht="30" customHeight="1">
      <c r="A40" s="156" t="s">
        <v>45</v>
      </c>
      <c r="B40" s="156"/>
      <c r="C40" s="156"/>
      <c r="D40" s="156"/>
      <c r="E40" s="156"/>
      <c r="F40" s="156"/>
      <c r="G40" s="156"/>
      <c r="H40" s="156"/>
      <c r="I40" s="157"/>
      <c r="J40" s="32"/>
      <c r="K40" s="32"/>
      <c r="L40" s="29"/>
    </row>
    <row r="41" spans="1:12" ht="45" customHeight="1">
      <c r="A41" s="162">
        <v>12</v>
      </c>
      <c r="B41" s="174"/>
      <c r="C41" s="171">
        <f>IF(J41=4,0,1)</f>
        <v>1</v>
      </c>
      <c r="D41" s="168">
        <f>IF(OR(J41=2,J41=3),1,0)</f>
        <v>0</v>
      </c>
      <c r="E41" s="146" t="s">
        <v>55</v>
      </c>
      <c r="F41" s="147"/>
      <c r="G41" s="148"/>
      <c r="H41" s="135" t="s">
        <v>92</v>
      </c>
      <c r="I41" s="136"/>
      <c r="J41" s="67">
        <v>1</v>
      </c>
      <c r="K41" s="67"/>
    </row>
    <row r="42" spans="1:12" ht="26.25" customHeight="1">
      <c r="A42" s="163"/>
      <c r="B42" s="175"/>
      <c r="C42" s="172"/>
      <c r="D42" s="169"/>
      <c r="E42" s="149"/>
      <c r="F42" s="150"/>
      <c r="G42" s="151"/>
      <c r="H42" s="23"/>
      <c r="I42" s="109"/>
      <c r="J42" s="67"/>
      <c r="K42" s="67"/>
    </row>
    <row r="43" spans="1:12" ht="39" customHeight="1">
      <c r="A43" s="164"/>
      <c r="B43" s="176"/>
      <c r="C43" s="173"/>
      <c r="D43" s="170"/>
      <c r="E43" s="152"/>
      <c r="F43" s="153"/>
      <c r="G43" s="154"/>
      <c r="H43" s="23"/>
      <c r="I43" s="109"/>
      <c r="J43" s="67"/>
      <c r="K43" s="67"/>
    </row>
    <row r="44" spans="1:12" ht="45" customHeight="1">
      <c r="A44" s="82">
        <v>13</v>
      </c>
      <c r="B44" s="14"/>
      <c r="C44" s="83">
        <f>IF(J44=4,0,1)</f>
        <v>1</v>
      </c>
      <c r="D44" s="84">
        <f>IF(OR(J44=2,J44=3),1,0)</f>
        <v>0</v>
      </c>
      <c r="E44" s="137" t="s">
        <v>93</v>
      </c>
      <c r="F44" s="137"/>
      <c r="G44" s="137"/>
      <c r="H44" s="135"/>
      <c r="I44" s="136"/>
      <c r="J44" s="67">
        <v>1</v>
      </c>
      <c r="K44" s="67"/>
      <c r="L44" s="101"/>
    </row>
    <row r="45" spans="1:12" ht="45" customHeight="1">
      <c r="A45" s="82">
        <v>14</v>
      </c>
      <c r="B45" s="14"/>
      <c r="C45" s="83">
        <f>IF(J45=4,0,1)</f>
        <v>1</v>
      </c>
      <c r="D45" s="84">
        <f>IF(OR(J45=2,J45=3),1,0)</f>
        <v>0</v>
      </c>
      <c r="E45" s="137" t="s">
        <v>63</v>
      </c>
      <c r="F45" s="137"/>
      <c r="G45" s="137"/>
      <c r="H45" s="135"/>
      <c r="I45" s="136"/>
      <c r="J45" s="67">
        <v>1</v>
      </c>
      <c r="K45" s="67"/>
    </row>
    <row r="46" spans="1:12" ht="45" customHeight="1">
      <c r="A46" s="82">
        <v>15</v>
      </c>
      <c r="B46" s="14"/>
      <c r="C46" s="20">
        <f>IF(J46=4,0,1)</f>
        <v>1</v>
      </c>
      <c r="D46" s="21">
        <f>IF(OR(J46=2,J46=3),1,0)</f>
        <v>0</v>
      </c>
      <c r="E46" s="137" t="s">
        <v>52</v>
      </c>
      <c r="F46" s="137"/>
      <c r="G46" s="137"/>
      <c r="H46" s="135" t="s">
        <v>86</v>
      </c>
      <c r="I46" s="136"/>
      <c r="J46" s="67">
        <v>1</v>
      </c>
      <c r="K46" s="67"/>
    </row>
    <row r="47" spans="1:12" ht="45" customHeight="1">
      <c r="A47" s="82">
        <v>16</v>
      </c>
      <c r="B47" s="62"/>
      <c r="C47" s="83">
        <f>SUM(C48:C51)</f>
        <v>4</v>
      </c>
      <c r="D47" s="84">
        <f>SUM(D48:D51)</f>
        <v>0</v>
      </c>
      <c r="E47" s="137" t="s">
        <v>85</v>
      </c>
      <c r="F47" s="137"/>
      <c r="G47" s="137"/>
      <c r="H47" s="138"/>
      <c r="I47" s="139"/>
      <c r="J47" s="67"/>
      <c r="K47" s="67"/>
    </row>
    <row r="48" spans="1:12" ht="45" customHeight="1">
      <c r="A48" s="82">
        <v>16.100000000000001</v>
      </c>
      <c r="B48" s="14"/>
      <c r="C48" s="85">
        <f>IF(J48=4,0,1)</f>
        <v>1</v>
      </c>
      <c r="D48" s="86">
        <f>IF(OR(J48=2,J48=3),1,0)</f>
        <v>0</v>
      </c>
      <c r="E48" s="137" t="s">
        <v>30</v>
      </c>
      <c r="F48" s="137"/>
      <c r="G48" s="137"/>
      <c r="H48" s="140" t="s">
        <v>87</v>
      </c>
      <c r="I48" s="141"/>
      <c r="J48" s="67">
        <v>1</v>
      </c>
      <c r="K48" s="67"/>
      <c r="L48" s="17"/>
    </row>
    <row r="49" spans="1:12" ht="45" customHeight="1">
      <c r="A49" s="82">
        <v>16.2</v>
      </c>
      <c r="B49" s="14"/>
      <c r="C49" s="85">
        <f>IF(J49=4,0,1)</f>
        <v>1</v>
      </c>
      <c r="D49" s="86">
        <f t="shared" ref="D49:D51" si="6">IF(OR(J49=2,J49=3),1,0)</f>
        <v>0</v>
      </c>
      <c r="E49" s="137" t="s">
        <v>26</v>
      </c>
      <c r="F49" s="137"/>
      <c r="G49" s="137"/>
      <c r="H49" s="142"/>
      <c r="I49" s="143"/>
      <c r="J49" s="67">
        <v>1</v>
      </c>
      <c r="K49" s="67"/>
    </row>
    <row r="50" spans="1:12" ht="45" customHeight="1">
      <c r="A50" s="82">
        <v>16.3</v>
      </c>
      <c r="B50" s="14"/>
      <c r="C50" s="85">
        <f>IF(J50=4,0,1)</f>
        <v>1</v>
      </c>
      <c r="D50" s="86">
        <f t="shared" si="6"/>
        <v>0</v>
      </c>
      <c r="E50" s="137" t="s">
        <v>25</v>
      </c>
      <c r="F50" s="137"/>
      <c r="G50" s="137"/>
      <c r="H50" s="144"/>
      <c r="I50" s="145"/>
      <c r="J50" s="67">
        <v>1</v>
      </c>
      <c r="K50" s="67"/>
      <c r="L50" s="17"/>
    </row>
    <row r="51" spans="1:12" ht="45" customHeight="1">
      <c r="A51" s="82">
        <v>16.399999999999999</v>
      </c>
      <c r="B51" s="14"/>
      <c r="C51" s="85">
        <f>IF(J51=4,0,1)</f>
        <v>1</v>
      </c>
      <c r="D51" s="86">
        <f t="shared" si="6"/>
        <v>0</v>
      </c>
      <c r="E51" s="137" t="s">
        <v>27</v>
      </c>
      <c r="F51" s="137"/>
      <c r="G51" s="137"/>
      <c r="H51" s="138"/>
      <c r="I51" s="139"/>
      <c r="J51" s="67">
        <v>1</v>
      </c>
      <c r="K51" s="67"/>
    </row>
    <row r="52" spans="1:12" ht="45" customHeight="1">
      <c r="A52" s="82">
        <v>17</v>
      </c>
      <c r="B52" s="62"/>
      <c r="C52" s="83">
        <f>SUM(C53:C55)</f>
        <v>3</v>
      </c>
      <c r="D52" s="84">
        <f>SUM(D53:D55)</f>
        <v>0</v>
      </c>
      <c r="E52" s="137" t="s">
        <v>70</v>
      </c>
      <c r="F52" s="137"/>
      <c r="G52" s="137"/>
      <c r="H52" s="138"/>
      <c r="I52" s="139"/>
      <c r="J52" s="67"/>
      <c r="K52" s="67"/>
    </row>
    <row r="53" spans="1:12" ht="45" customHeight="1">
      <c r="A53" s="82">
        <v>17.100000000000001</v>
      </c>
      <c r="B53" s="14"/>
      <c r="C53" s="85">
        <f>IF(J53=4,0,1)</f>
        <v>1</v>
      </c>
      <c r="D53" s="86">
        <f>IF(OR(J53=2,J53=3),1,0)</f>
        <v>0</v>
      </c>
      <c r="E53" s="137" t="s">
        <v>56</v>
      </c>
      <c r="F53" s="137"/>
      <c r="G53" s="137"/>
      <c r="H53" s="135"/>
      <c r="I53" s="136"/>
      <c r="J53" s="67">
        <v>1</v>
      </c>
      <c r="K53" s="67"/>
      <c r="L53" s="17"/>
    </row>
    <row r="54" spans="1:12" ht="45" customHeight="1">
      <c r="A54" s="82">
        <v>17.2</v>
      </c>
      <c r="B54" s="14"/>
      <c r="C54" s="85">
        <f>IF(J54=4,0,1)</f>
        <v>1</v>
      </c>
      <c r="D54" s="86">
        <f t="shared" ref="D54:D55" si="7">IF(OR(J54=2,J54=3),1,0)</f>
        <v>0</v>
      </c>
      <c r="E54" s="137" t="s">
        <v>57</v>
      </c>
      <c r="F54" s="137"/>
      <c r="G54" s="137"/>
      <c r="H54" s="135"/>
      <c r="I54" s="136"/>
      <c r="J54" s="67">
        <v>1</v>
      </c>
      <c r="K54" s="67"/>
    </row>
    <row r="55" spans="1:12" ht="45" customHeight="1">
      <c r="A55" s="82">
        <v>17.3</v>
      </c>
      <c r="B55" s="14"/>
      <c r="C55" s="85">
        <f>IF(J55=4,0,1)</f>
        <v>1</v>
      </c>
      <c r="D55" s="86">
        <f t="shared" si="7"/>
        <v>0</v>
      </c>
      <c r="E55" s="137" t="s">
        <v>54</v>
      </c>
      <c r="F55" s="137"/>
      <c r="G55" s="137"/>
      <c r="H55" s="135"/>
      <c r="I55" s="136"/>
      <c r="J55" s="67">
        <v>1</v>
      </c>
      <c r="K55" s="67"/>
      <c r="L55" s="17"/>
    </row>
    <row r="56" spans="1:12" ht="45" customHeight="1">
      <c r="A56" s="82">
        <v>18</v>
      </c>
      <c r="B56" s="62"/>
      <c r="C56" s="83">
        <f>SUM(C57:C60)</f>
        <v>4</v>
      </c>
      <c r="D56" s="84">
        <f>SUM(D57:D60)</f>
        <v>0</v>
      </c>
      <c r="E56" s="137" t="s">
        <v>58</v>
      </c>
      <c r="F56" s="137"/>
      <c r="G56" s="137"/>
      <c r="H56" s="138"/>
      <c r="I56" s="139"/>
      <c r="J56" s="67"/>
      <c r="K56" s="67"/>
    </row>
    <row r="57" spans="1:12" ht="45" customHeight="1">
      <c r="A57" s="82">
        <v>18.100000000000001</v>
      </c>
      <c r="B57" s="14"/>
      <c r="C57" s="85">
        <f>IF(J57=4,0,1)</f>
        <v>1</v>
      </c>
      <c r="D57" s="86">
        <f>IF(OR(J57=2,J57=3),1,0)</f>
        <v>0</v>
      </c>
      <c r="E57" s="137" t="s">
        <v>59</v>
      </c>
      <c r="F57" s="137"/>
      <c r="G57" s="137"/>
      <c r="H57" s="135"/>
      <c r="I57" s="136"/>
      <c r="J57" s="67">
        <v>1</v>
      </c>
      <c r="K57" s="67"/>
      <c r="L57" s="17"/>
    </row>
    <row r="58" spans="1:12" ht="45" customHeight="1">
      <c r="A58" s="82">
        <v>18.2</v>
      </c>
      <c r="B58" s="14"/>
      <c r="C58" s="85">
        <f>IF(J58=4,0,1)</f>
        <v>1</v>
      </c>
      <c r="D58" s="86">
        <f t="shared" ref="D58:D60" si="8">IF(OR(J58=2,J58=3),1,0)</f>
        <v>0</v>
      </c>
      <c r="E58" s="137" t="s">
        <v>60</v>
      </c>
      <c r="F58" s="137"/>
      <c r="G58" s="137"/>
      <c r="H58" s="135"/>
      <c r="I58" s="136"/>
      <c r="J58" s="67">
        <v>1</v>
      </c>
      <c r="K58" s="67"/>
    </row>
    <row r="59" spans="1:12" ht="45" customHeight="1">
      <c r="A59" s="82">
        <v>18.3</v>
      </c>
      <c r="B59" s="14"/>
      <c r="C59" s="85">
        <f>IF(J59=4,0,1)</f>
        <v>1</v>
      </c>
      <c r="D59" s="86">
        <f t="shared" si="8"/>
        <v>0</v>
      </c>
      <c r="E59" s="137" t="s">
        <v>61</v>
      </c>
      <c r="F59" s="137"/>
      <c r="G59" s="137"/>
      <c r="H59" s="135"/>
      <c r="I59" s="136"/>
      <c r="J59" s="67">
        <v>1</v>
      </c>
      <c r="K59" s="67"/>
      <c r="L59" s="17"/>
    </row>
    <row r="60" spans="1:12" ht="45" customHeight="1">
      <c r="A60" s="82">
        <v>18.399999999999999</v>
      </c>
      <c r="B60" s="14"/>
      <c r="C60" s="85">
        <f>IF(J60=4,0,1)</f>
        <v>1</v>
      </c>
      <c r="D60" s="86">
        <f t="shared" si="8"/>
        <v>0</v>
      </c>
      <c r="E60" s="137" t="s">
        <v>62</v>
      </c>
      <c r="F60" s="137"/>
      <c r="G60" s="137"/>
      <c r="H60" s="135"/>
      <c r="I60" s="136"/>
      <c r="J60" s="67">
        <v>1</v>
      </c>
      <c r="K60" s="67"/>
    </row>
    <row r="61" spans="1:12" s="10" customFormat="1" ht="45" customHeight="1">
      <c r="A61" s="82">
        <v>19</v>
      </c>
      <c r="B61" s="62"/>
      <c r="C61" s="83">
        <f>SUM(C62:C64)</f>
        <v>3</v>
      </c>
      <c r="D61" s="84">
        <f>SUM(D62:D64)</f>
        <v>0</v>
      </c>
      <c r="E61" s="155" t="s">
        <v>71</v>
      </c>
      <c r="F61" s="155"/>
      <c r="G61" s="155"/>
      <c r="H61" s="135"/>
      <c r="I61" s="136"/>
      <c r="J61" s="32"/>
      <c r="K61" s="32"/>
      <c r="L61" s="29"/>
    </row>
    <row r="62" spans="1:12" ht="45" customHeight="1">
      <c r="A62" s="82">
        <v>19.100000000000001</v>
      </c>
      <c r="B62" s="14"/>
      <c r="C62" s="85">
        <f>IF(J62=4,0,1)</f>
        <v>1</v>
      </c>
      <c r="D62" s="86">
        <f>IF(OR(J62=2,J62=3),1,0)</f>
        <v>0</v>
      </c>
      <c r="E62" s="137" t="s">
        <v>64</v>
      </c>
      <c r="F62" s="137"/>
      <c r="G62" s="137"/>
      <c r="H62" s="135"/>
      <c r="I62" s="136"/>
      <c r="J62" s="67">
        <v>1</v>
      </c>
      <c r="K62" s="67"/>
      <c r="L62" s="17"/>
    </row>
    <row r="63" spans="1:12" ht="45" customHeight="1">
      <c r="A63" s="82">
        <v>19.2</v>
      </c>
      <c r="B63" s="14"/>
      <c r="C63" s="85">
        <f>IF(J63=4,0,1)</f>
        <v>1</v>
      </c>
      <c r="D63" s="86">
        <f t="shared" ref="D63:D64" si="9">IF(OR(J63=2,J63=3),1,0)</f>
        <v>0</v>
      </c>
      <c r="E63" s="137" t="s">
        <v>66</v>
      </c>
      <c r="F63" s="137"/>
      <c r="G63" s="137"/>
      <c r="H63" s="135"/>
      <c r="I63" s="136"/>
      <c r="J63" s="67">
        <v>1</v>
      </c>
      <c r="K63" s="67"/>
    </row>
    <row r="64" spans="1:12" ht="45" customHeight="1">
      <c r="A64" s="82">
        <v>19.3</v>
      </c>
      <c r="B64" s="14"/>
      <c r="C64" s="85">
        <f>IF(J64=4,0,1)</f>
        <v>1</v>
      </c>
      <c r="D64" s="86">
        <f t="shared" si="9"/>
        <v>0</v>
      </c>
      <c r="E64" s="137" t="s">
        <v>65</v>
      </c>
      <c r="F64" s="137"/>
      <c r="G64" s="137"/>
      <c r="H64" s="135"/>
      <c r="I64" s="136"/>
      <c r="J64" s="67">
        <v>1</v>
      </c>
      <c r="K64" s="67"/>
      <c r="L64" s="17"/>
    </row>
    <row r="65" spans="1:21" s="10" customFormat="1" ht="45" customHeight="1">
      <c r="A65" s="82">
        <v>22</v>
      </c>
      <c r="B65" s="62"/>
      <c r="C65" s="83">
        <f>SUM(C66:C67)</f>
        <v>2</v>
      </c>
      <c r="D65" s="84">
        <f>SUM(D66:D67)</f>
        <v>0</v>
      </c>
      <c r="E65" s="155" t="s">
        <v>67</v>
      </c>
      <c r="F65" s="155"/>
      <c r="G65" s="155"/>
      <c r="H65" s="135"/>
      <c r="I65" s="136"/>
      <c r="J65" s="32"/>
      <c r="K65" s="32"/>
      <c r="L65" s="29"/>
    </row>
    <row r="66" spans="1:21" ht="45" customHeight="1">
      <c r="A66" s="82">
        <v>22.1</v>
      </c>
      <c r="B66" s="14"/>
      <c r="C66" s="85">
        <f>IF(J66=4,0,1)</f>
        <v>1</v>
      </c>
      <c r="D66" s="86">
        <f>IF(OR(J66=2,J66=3),1,0)</f>
        <v>0</v>
      </c>
      <c r="E66" s="137" t="s">
        <v>68</v>
      </c>
      <c r="F66" s="137"/>
      <c r="G66" s="137"/>
      <c r="H66" s="135"/>
      <c r="I66" s="136"/>
      <c r="J66" s="67">
        <v>1</v>
      </c>
      <c r="K66" s="67"/>
      <c r="L66" s="17"/>
    </row>
    <row r="67" spans="1:21" ht="45" customHeight="1">
      <c r="A67" s="82">
        <v>22.2</v>
      </c>
      <c r="B67" s="14"/>
      <c r="C67" s="85">
        <f>IF(J67=4,0,1)</f>
        <v>1</v>
      </c>
      <c r="D67" s="86">
        <f>IF(OR(J67=2,J67=3),1,0)</f>
        <v>0</v>
      </c>
      <c r="E67" s="137" t="s">
        <v>69</v>
      </c>
      <c r="F67" s="137"/>
      <c r="G67" s="137"/>
      <c r="H67" s="160" t="s">
        <v>91</v>
      </c>
      <c r="I67" s="161"/>
      <c r="J67" s="67">
        <v>1</v>
      </c>
      <c r="K67" s="67"/>
    </row>
    <row r="68" spans="1:21" s="13" customFormat="1" ht="20.100000000000001" customHeight="1">
      <c r="A68" s="24"/>
      <c r="B68" s="25"/>
      <c r="C68" s="58"/>
      <c r="D68" s="58"/>
      <c r="E68" s="27"/>
      <c r="F68" s="27"/>
      <c r="G68" s="27"/>
      <c r="H68" s="27"/>
      <c r="I68" s="113"/>
      <c r="J68" s="74"/>
      <c r="K68" s="74"/>
      <c r="L68" s="112"/>
    </row>
    <row r="69" spans="1:21" s="10" customFormat="1" ht="30" customHeight="1">
      <c r="A69" s="228" t="s">
        <v>6</v>
      </c>
      <c r="B69" s="228"/>
      <c r="C69" s="228"/>
      <c r="D69" s="228"/>
      <c r="E69" s="228"/>
      <c r="F69" s="228"/>
      <c r="G69" s="228"/>
      <c r="H69" s="228"/>
      <c r="I69" s="228"/>
      <c r="J69" s="32"/>
      <c r="K69" s="32"/>
    </row>
    <row r="70" spans="1:21" s="10" customFormat="1" ht="30.75" customHeight="1">
      <c r="A70" s="30"/>
      <c r="B70" s="3" t="s">
        <v>82</v>
      </c>
      <c r="C70" s="3"/>
      <c r="D70" s="3"/>
      <c r="E70" s="3"/>
      <c r="F70" s="3"/>
      <c r="G70" s="3"/>
      <c r="H70" s="3"/>
      <c r="I70" s="108"/>
      <c r="J70" s="68"/>
      <c r="K70" s="68"/>
      <c r="L70" s="3"/>
      <c r="M70" s="3"/>
      <c r="N70" s="3"/>
      <c r="O70" s="3"/>
      <c r="P70" s="3"/>
      <c r="Q70" s="3"/>
      <c r="R70" s="3"/>
      <c r="S70" s="3"/>
      <c r="T70" s="3"/>
      <c r="U70" s="29"/>
    </row>
    <row r="71" spans="1:21" s="10" customFormat="1" ht="24.95" customHeight="1">
      <c r="A71" s="30"/>
      <c r="B71" s="226" t="s">
        <v>83</v>
      </c>
      <c r="C71" s="226"/>
      <c r="D71" s="226"/>
      <c r="E71" s="226"/>
      <c r="F71" s="226"/>
      <c r="G71" s="226"/>
      <c r="H71" s="226"/>
      <c r="I71" s="227"/>
      <c r="J71" s="56"/>
      <c r="K71" s="91"/>
      <c r="L71" s="2"/>
      <c r="M71" s="2"/>
      <c r="N71" s="2"/>
      <c r="O71" s="2"/>
      <c r="P71" s="2"/>
      <c r="Q71" s="2"/>
      <c r="R71" s="2"/>
      <c r="S71" s="29"/>
    </row>
    <row r="72" spans="1:21" s="10" customFormat="1" ht="24.95" customHeight="1">
      <c r="A72" s="30"/>
      <c r="B72" s="150" t="s">
        <v>84</v>
      </c>
      <c r="C72" s="150"/>
      <c r="D72" s="150"/>
      <c r="E72" s="150"/>
      <c r="F72" s="150"/>
      <c r="G72" s="150"/>
      <c r="H72" s="150"/>
      <c r="I72" s="221"/>
      <c r="J72" s="54"/>
      <c r="K72" s="90"/>
      <c r="L72" s="49"/>
      <c r="M72" s="49"/>
      <c r="N72" s="49"/>
      <c r="O72" s="49"/>
      <c r="P72" s="49"/>
      <c r="Q72" s="49"/>
      <c r="R72" s="49"/>
      <c r="S72" s="29"/>
    </row>
    <row r="73" spans="1:21" s="33" customFormat="1" ht="45" customHeight="1">
      <c r="A73" s="31"/>
      <c r="B73" s="150" t="s">
        <v>95</v>
      </c>
      <c r="C73" s="150"/>
      <c r="D73" s="150"/>
      <c r="E73" s="150"/>
      <c r="F73" s="150"/>
      <c r="G73" s="150"/>
      <c r="H73" s="150"/>
      <c r="I73" s="221"/>
      <c r="J73" s="56"/>
      <c r="K73" s="91"/>
      <c r="L73" s="5"/>
      <c r="M73" s="5"/>
      <c r="N73" s="5"/>
      <c r="O73" s="5"/>
      <c r="P73" s="5"/>
      <c r="Q73" s="5"/>
      <c r="R73" s="5"/>
      <c r="S73" s="32"/>
    </row>
    <row r="74" spans="1:21" ht="45" customHeight="1">
      <c r="A74" s="61">
        <v>22</v>
      </c>
      <c r="B74" s="14"/>
      <c r="C74" s="87">
        <v>1</v>
      </c>
      <c r="D74" s="88">
        <f>IF(AND(COUNTIF($E$75,"*")= 1,OR(J74=2,J74=3,J74=4)),1,0)</f>
        <v>0</v>
      </c>
      <c r="E74" s="224" t="s">
        <v>76</v>
      </c>
      <c r="F74" s="224"/>
      <c r="G74" s="224"/>
      <c r="H74" s="224"/>
      <c r="I74" s="224"/>
      <c r="J74" s="67">
        <v>1</v>
      </c>
      <c r="K74" s="67"/>
    </row>
    <row r="75" spans="1:21" ht="65.099999999999994" customHeight="1">
      <c r="A75" s="34"/>
      <c r="B75" s="35"/>
      <c r="C75" s="36"/>
      <c r="D75" s="58"/>
      <c r="E75" s="223"/>
      <c r="F75" s="223"/>
      <c r="G75" s="223"/>
      <c r="H75" s="223"/>
      <c r="I75" s="223"/>
    </row>
    <row r="76" spans="1:21" ht="20.100000000000001" customHeight="1">
      <c r="A76" s="34"/>
      <c r="B76" s="35"/>
      <c r="C76" s="36"/>
      <c r="D76" s="58"/>
      <c r="E76" s="59"/>
      <c r="F76" s="59"/>
      <c r="G76" s="59"/>
      <c r="H76" s="59"/>
      <c r="I76" s="114"/>
      <c r="L76" s="17"/>
    </row>
    <row r="77" spans="1:21" s="10" customFormat="1" ht="30" customHeight="1">
      <c r="A77" s="225" t="s">
        <v>24</v>
      </c>
      <c r="B77" s="225"/>
      <c r="C77" s="225"/>
      <c r="D77" s="225"/>
      <c r="E77" s="225"/>
      <c r="F77" s="225"/>
      <c r="G77" s="225"/>
      <c r="H77" s="225"/>
      <c r="I77" s="225"/>
      <c r="J77" s="32"/>
      <c r="K77" s="32"/>
    </row>
    <row r="78" spans="1:21" ht="20.100000000000001" customHeight="1">
      <c r="A78" s="4"/>
      <c r="B78" s="4"/>
      <c r="C78" s="4"/>
      <c r="D78" s="4"/>
      <c r="E78" s="4"/>
      <c r="F78" s="4"/>
      <c r="G78" s="4"/>
      <c r="H78" s="4"/>
      <c r="I78" s="4"/>
    </row>
    <row r="79" spans="1:21" ht="65.099999999999994" customHeight="1">
      <c r="A79" s="37"/>
      <c r="B79" s="38"/>
      <c r="C79" s="8" t="s">
        <v>20</v>
      </c>
      <c r="D79" s="9" t="s">
        <v>14</v>
      </c>
      <c r="E79" s="39"/>
      <c r="F79" s="216"/>
      <c r="G79" s="216"/>
      <c r="H79" s="216"/>
      <c r="I79" s="216"/>
      <c r="J79" s="69"/>
      <c r="K79" s="69"/>
      <c r="L79" s="40"/>
      <c r="M79" s="40"/>
    </row>
    <row r="80" spans="1:21" ht="30" customHeight="1">
      <c r="A80" s="41"/>
      <c r="B80" s="42" t="s">
        <v>21</v>
      </c>
      <c r="C80" s="80">
        <f>SUM(C19,C24:C31,C34:C38,C41:C47,C52,C56,C61,C65,C74)</f>
        <v>30</v>
      </c>
      <c r="D80" s="81">
        <f>SUM(D19,D24:D31,D34:D38,D41:D47,D52,D56,D61,D65,D74)</f>
        <v>0</v>
      </c>
      <c r="E80" s="43" t="s">
        <v>4</v>
      </c>
      <c r="F80" s="220" t="str">
        <f>IF(AND($C$81&gt;89%,COUNTIF($E$75,"*")= 1),"Gold! Your certification level will need to be verified by the Green Spaces Team.",IF($C$81&gt;74%,"Silver! Your certification level will need to be verified by the Green Spaces Team.",IF($C$81&gt;49%,"Bronze! Your certification level will need to be verified by the Green Spaces Team.","Not yet certified - commit to a few more actions!")))</f>
        <v>Not yet certified - commit to a few more actions!</v>
      </c>
      <c r="G80" s="220"/>
      <c r="H80" s="220"/>
      <c r="I80" s="220"/>
      <c r="J80" s="55"/>
      <c r="K80" s="89"/>
      <c r="L80" s="44"/>
      <c r="M80" s="44"/>
    </row>
    <row r="81" spans="1:16" ht="39.950000000000003" customHeight="1">
      <c r="A81" s="60"/>
      <c r="B81" s="45" t="s">
        <v>22</v>
      </c>
      <c r="C81" s="215">
        <f>D80/C80</f>
        <v>0</v>
      </c>
      <c r="D81" s="215"/>
      <c r="E81" s="39" t="s">
        <v>23</v>
      </c>
      <c r="F81" s="216" t="str">
        <f>IF(OR($J$15=1,$J$16=1),"One or more mandatory actions is incomplete." &amp; CHAR(10) &amp; "Please complete before submitting application","Mandatory actions completed.")</f>
        <v>One or more mandatory actions is incomplete.
Please complete before submitting application</v>
      </c>
      <c r="G81" s="216"/>
      <c r="H81" s="216"/>
      <c r="I81" s="216"/>
      <c r="J81" s="70"/>
      <c r="K81" s="70"/>
      <c r="L81" s="46"/>
      <c r="M81" s="46"/>
    </row>
    <row r="82" spans="1:16" ht="20.100000000000001" customHeight="1">
      <c r="A82" s="60"/>
      <c r="B82" s="47"/>
      <c r="C82" s="222"/>
      <c r="D82" s="222"/>
      <c r="E82" s="222"/>
      <c r="F82" s="222"/>
      <c r="G82" s="222"/>
      <c r="H82" s="222"/>
      <c r="I82" s="222"/>
      <c r="P82" s="17"/>
    </row>
    <row r="83" spans="1:16" ht="30" customHeight="1">
      <c r="A83" s="214" t="str">
        <f>Instructions!A18</f>
        <v>Green Spaces for Residences Application - Version 2018-02</v>
      </c>
      <c r="B83" s="214"/>
      <c r="C83" s="214"/>
      <c r="D83" s="214"/>
      <c r="E83" s="214"/>
      <c r="F83" s="214"/>
      <c r="G83" s="214"/>
      <c r="H83" s="214"/>
      <c r="I83" s="214"/>
      <c r="P83" s="17"/>
    </row>
    <row r="84" spans="1:16" ht="30.75" customHeight="1">
      <c r="A84" s="2"/>
      <c r="B84" s="1"/>
      <c r="C84" s="1"/>
      <c r="D84" s="1"/>
      <c r="E84" s="48"/>
      <c r="F84" s="48"/>
      <c r="G84" s="48"/>
      <c r="H84" s="48"/>
      <c r="I84" s="48"/>
    </row>
    <row r="85" spans="1:16" ht="30" customHeight="1">
      <c r="A85" s="2"/>
      <c r="B85" s="1"/>
      <c r="C85" s="1"/>
      <c r="D85" s="1"/>
    </row>
    <row r="86" spans="1:16" ht="30" customHeight="1">
      <c r="A86" s="48"/>
      <c r="B86" s="48"/>
      <c r="C86" s="48"/>
      <c r="D86" s="48"/>
    </row>
    <row r="90" spans="1:16" ht="30" customHeight="1"/>
    <row r="91" spans="1:16" ht="30" customHeight="1">
      <c r="E91" s="17"/>
      <c r="F91" s="17"/>
      <c r="G91" s="17"/>
      <c r="H91" s="17"/>
      <c r="I91" s="17"/>
    </row>
    <row r="92" spans="1:16" ht="30" customHeight="1">
      <c r="E92" s="17"/>
      <c r="F92" s="17"/>
      <c r="G92" s="17"/>
      <c r="H92" s="17"/>
      <c r="I92" s="17"/>
    </row>
    <row r="93" spans="1:16" ht="35.1" customHeight="1">
      <c r="A93" s="17"/>
      <c r="B93" s="17"/>
      <c r="C93" s="17"/>
      <c r="D93" s="17"/>
      <c r="E93" s="17"/>
      <c r="F93" s="17"/>
      <c r="G93" s="17"/>
      <c r="H93" s="17"/>
      <c r="I93" s="17"/>
      <c r="L93" s="17"/>
    </row>
    <row r="94" spans="1:16" ht="35.1" customHeight="1">
      <c r="A94" s="17"/>
      <c r="B94" s="17"/>
      <c r="C94" s="17"/>
      <c r="D94" s="17"/>
      <c r="E94" s="17"/>
      <c r="F94" s="17"/>
      <c r="G94" s="17"/>
      <c r="H94" s="17"/>
      <c r="I94" s="17"/>
      <c r="L94" s="17"/>
    </row>
    <row r="95" spans="1:16" ht="30" customHeight="1">
      <c r="A95" s="17"/>
      <c r="B95" s="17"/>
      <c r="C95" s="17"/>
      <c r="D95" s="17"/>
      <c r="E95" s="17"/>
      <c r="F95" s="17"/>
      <c r="G95" s="17"/>
      <c r="H95" s="17"/>
      <c r="I95" s="17"/>
    </row>
    <row r="96" spans="1:16" ht="30" customHeight="1">
      <c r="A96" s="17"/>
      <c r="B96" s="17"/>
      <c r="C96" s="17"/>
      <c r="D96" s="17"/>
      <c r="E96" s="17"/>
      <c r="F96" s="17"/>
      <c r="G96" s="17"/>
      <c r="H96" s="17"/>
      <c r="I96" s="17"/>
    </row>
    <row r="97" spans="1:12" ht="24" customHeight="1">
      <c r="A97" s="17"/>
      <c r="B97" s="17"/>
      <c r="C97" s="17"/>
      <c r="D97" s="17"/>
      <c r="L97" s="17"/>
    </row>
    <row r="98" spans="1:12" ht="24.75" customHeight="1">
      <c r="A98" s="17"/>
      <c r="B98" s="17"/>
      <c r="C98" s="17"/>
      <c r="D98" s="17"/>
      <c r="L98" s="17"/>
    </row>
    <row r="99" spans="1:12">
      <c r="L99" s="17"/>
    </row>
    <row r="100" spans="1:12">
      <c r="L100" s="17"/>
    </row>
    <row r="101" spans="1:12">
      <c r="L101" s="17"/>
    </row>
    <row r="102" spans="1:12">
      <c r="L102" s="17"/>
    </row>
    <row r="103" spans="1:12">
      <c r="L103" s="17"/>
    </row>
    <row r="104" spans="1:12">
      <c r="L104" s="17"/>
    </row>
  </sheetData>
  <sheetProtection selectLockedCells="1"/>
  <mergeCells count="127">
    <mergeCell ref="H65:I65"/>
    <mergeCell ref="H36:I36"/>
    <mergeCell ref="E65:G65"/>
    <mergeCell ref="A69:I69"/>
    <mergeCell ref="E75:I75"/>
    <mergeCell ref="E74:I74"/>
    <mergeCell ref="E24:G24"/>
    <mergeCell ref="H24:I24"/>
    <mergeCell ref="B73:I73"/>
    <mergeCell ref="F79:I79"/>
    <mergeCell ref="A77:I77"/>
    <mergeCell ref="B71:I71"/>
    <mergeCell ref="E28:G31"/>
    <mergeCell ref="D28:D31"/>
    <mergeCell ref="C28:C31"/>
    <mergeCell ref="A28:A31"/>
    <mergeCell ref="B28:B31"/>
    <mergeCell ref="E47:G47"/>
    <mergeCell ref="E48:G48"/>
    <mergeCell ref="E50:G50"/>
    <mergeCell ref="C35:C37"/>
    <mergeCell ref="D35:D37"/>
    <mergeCell ref="E66:G66"/>
    <mergeCell ref="H66:I66"/>
    <mergeCell ref="E67:G67"/>
    <mergeCell ref="H67:I67"/>
    <mergeCell ref="E52:G52"/>
    <mergeCell ref="H52:I52"/>
    <mergeCell ref="B19:B21"/>
    <mergeCell ref="C19:C21"/>
    <mergeCell ref="D19:D21"/>
    <mergeCell ref="E19:G21"/>
    <mergeCell ref="A83:I83"/>
    <mergeCell ref="C81:D81"/>
    <mergeCell ref="F81:I81"/>
    <mergeCell ref="E15:G15"/>
    <mergeCell ref="E16:G16"/>
    <mergeCell ref="A18:I18"/>
    <mergeCell ref="C15:D15"/>
    <mergeCell ref="C16:D16"/>
    <mergeCell ref="F80:I80"/>
    <mergeCell ref="B72:I72"/>
    <mergeCell ref="E27:G27"/>
    <mergeCell ref="E49:G49"/>
    <mergeCell ref="H46:I46"/>
    <mergeCell ref="H29:I29"/>
    <mergeCell ref="H30:I30"/>
    <mergeCell ref="E44:G44"/>
    <mergeCell ref="H44:I44"/>
    <mergeCell ref="E25:G25"/>
    <mergeCell ref="H25:I25"/>
    <mergeCell ref="C82:I82"/>
    <mergeCell ref="B35:B37"/>
    <mergeCell ref="D41:D43"/>
    <mergeCell ref="C41:C43"/>
    <mergeCell ref="B41:B43"/>
    <mergeCell ref="A41:A43"/>
    <mergeCell ref="A7:I7"/>
    <mergeCell ref="A23:I23"/>
    <mergeCell ref="D8:E8"/>
    <mergeCell ref="D9:E9"/>
    <mergeCell ref="A8:C8"/>
    <mergeCell ref="A9:C9"/>
    <mergeCell ref="E11:G12"/>
    <mergeCell ref="C11:D11"/>
    <mergeCell ref="A11:A12"/>
    <mergeCell ref="B11:B12"/>
    <mergeCell ref="A14:I14"/>
    <mergeCell ref="H16:I16"/>
    <mergeCell ref="H19:I19"/>
    <mergeCell ref="H11:I12"/>
    <mergeCell ref="H15:I15"/>
    <mergeCell ref="G8:H8"/>
    <mergeCell ref="G9:H9"/>
    <mergeCell ref="H20:I20"/>
    <mergeCell ref="A19:A21"/>
    <mergeCell ref="E64:G64"/>
    <mergeCell ref="H64:I64"/>
    <mergeCell ref="H55:I55"/>
    <mergeCell ref="E62:G62"/>
    <mergeCell ref="H62:I62"/>
    <mergeCell ref="E56:G56"/>
    <mergeCell ref="H56:I56"/>
    <mergeCell ref="E57:G57"/>
    <mergeCell ref="H57:I57"/>
    <mergeCell ref="E58:G58"/>
    <mergeCell ref="H58:I58"/>
    <mergeCell ref="E60:G60"/>
    <mergeCell ref="H60:I60"/>
    <mergeCell ref="E59:G59"/>
    <mergeCell ref="E61:G61"/>
    <mergeCell ref="H61:I61"/>
    <mergeCell ref="H59:I59"/>
    <mergeCell ref="E55:G55"/>
    <mergeCell ref="E41:G43"/>
    <mergeCell ref="E53:G53"/>
    <mergeCell ref="H41:I41"/>
    <mergeCell ref="H47:I47"/>
    <mergeCell ref="E46:G46"/>
    <mergeCell ref="H45:I45"/>
    <mergeCell ref="E45:G45"/>
    <mergeCell ref="E63:G63"/>
    <mergeCell ref="H63:I63"/>
    <mergeCell ref="A1:D4"/>
    <mergeCell ref="E1:G1"/>
    <mergeCell ref="E4:H4"/>
    <mergeCell ref="A6:D6"/>
    <mergeCell ref="H53:I53"/>
    <mergeCell ref="E54:G54"/>
    <mergeCell ref="H54:I54"/>
    <mergeCell ref="E51:G51"/>
    <mergeCell ref="H51:I51"/>
    <mergeCell ref="H48:I50"/>
    <mergeCell ref="E26:G26"/>
    <mergeCell ref="A40:I40"/>
    <mergeCell ref="H26:I26"/>
    <mergeCell ref="H27:I27"/>
    <mergeCell ref="H28:I28"/>
    <mergeCell ref="E35:G37"/>
    <mergeCell ref="H38:I38"/>
    <mergeCell ref="E38:G38"/>
    <mergeCell ref="H37:I37"/>
    <mergeCell ref="H35:I35"/>
    <mergeCell ref="A33:I33"/>
    <mergeCell ref="E34:G34"/>
    <mergeCell ref="H34:I34"/>
    <mergeCell ref="A35:A37"/>
  </mergeCells>
  <conditionalFormatting sqref="E15:G18 E19 E44:G67 E41 E25:G40 E22:G23">
    <cfRule type="expression" dxfId="5" priority="5">
      <formula>$J15=3</formula>
    </cfRule>
    <cfRule type="expression" dxfId="4" priority="7">
      <formula>$J15=4</formula>
    </cfRule>
  </conditionalFormatting>
  <conditionalFormatting sqref="E15:G18 E19 E44:G67 E41 E74 E25:G40 E22:G23">
    <cfRule type="expression" dxfId="3" priority="6">
      <formula>$J15=1</formula>
    </cfRule>
  </conditionalFormatting>
  <conditionalFormatting sqref="E24:G24">
    <cfRule type="expression" dxfId="2" priority="1">
      <formula>$J24=3</formula>
    </cfRule>
    <cfRule type="expression" dxfId="1" priority="3">
      <formula>$J24=4</formula>
    </cfRule>
  </conditionalFormatting>
  <conditionalFormatting sqref="E24:G24">
    <cfRule type="expression" dxfId="0" priority="2">
      <formula>$J24=1</formula>
    </cfRule>
  </conditionalFormatting>
  <printOptions verticalCentered="1"/>
  <pageMargins left="0.5" right="0" top="0.25" bottom="0.25" header="0" footer="0"/>
  <pageSetup scale="5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7" r:id="rId4" name="Drop Down 183">
              <controlPr locked="0" defaultSize="0" autoLine="0" autoPict="0">
                <anchor moveWithCells="1">
                  <from>
                    <xdr:col>1</xdr:col>
                    <xdr:colOff>123825</xdr:colOff>
                    <xdr:row>14</xdr:row>
                    <xdr:rowOff>123825</xdr:rowOff>
                  </from>
                  <to>
                    <xdr:col>1</xdr:col>
                    <xdr:colOff>1495425</xdr:colOff>
                    <xdr:row>14</xdr:row>
                    <xdr:rowOff>428625</xdr:rowOff>
                  </to>
                </anchor>
              </controlPr>
            </control>
          </mc:Choice>
        </mc:AlternateContent>
        <mc:AlternateContent xmlns:mc="http://schemas.openxmlformats.org/markup-compatibility/2006">
          <mc:Choice Requires="x14">
            <control shapeId="1209" r:id="rId5" name="Drop Down 185">
              <controlPr locked="0" defaultSize="0" autoLine="0" autoPict="0">
                <anchor moveWithCells="1">
                  <from>
                    <xdr:col>1</xdr:col>
                    <xdr:colOff>114300</xdr:colOff>
                    <xdr:row>15</xdr:row>
                    <xdr:rowOff>133350</xdr:rowOff>
                  </from>
                  <to>
                    <xdr:col>1</xdr:col>
                    <xdr:colOff>1485900</xdr:colOff>
                    <xdr:row>15</xdr:row>
                    <xdr:rowOff>438150</xdr:rowOff>
                  </to>
                </anchor>
              </controlPr>
            </control>
          </mc:Choice>
        </mc:AlternateContent>
        <mc:AlternateContent xmlns:mc="http://schemas.openxmlformats.org/markup-compatibility/2006">
          <mc:Choice Requires="x14">
            <control shapeId="1348" r:id="rId6" name="Drop Down 324">
              <controlPr locked="0" defaultSize="0" autoLine="0" autoPict="0">
                <anchor moveWithCells="1">
                  <from>
                    <xdr:col>1</xdr:col>
                    <xdr:colOff>123825</xdr:colOff>
                    <xdr:row>24</xdr:row>
                    <xdr:rowOff>133350</xdr:rowOff>
                  </from>
                  <to>
                    <xdr:col>1</xdr:col>
                    <xdr:colOff>1485900</xdr:colOff>
                    <xdr:row>24</xdr:row>
                    <xdr:rowOff>438150</xdr:rowOff>
                  </to>
                </anchor>
              </controlPr>
            </control>
          </mc:Choice>
        </mc:AlternateContent>
        <mc:AlternateContent xmlns:mc="http://schemas.openxmlformats.org/markup-compatibility/2006">
          <mc:Choice Requires="x14">
            <control shapeId="1349" r:id="rId7" name="Drop Down 325">
              <controlPr locked="0" defaultSize="0" autoLine="0" autoPict="0">
                <anchor moveWithCells="1">
                  <from>
                    <xdr:col>1</xdr:col>
                    <xdr:colOff>123825</xdr:colOff>
                    <xdr:row>25</xdr:row>
                    <xdr:rowOff>133350</xdr:rowOff>
                  </from>
                  <to>
                    <xdr:col>1</xdr:col>
                    <xdr:colOff>1495425</xdr:colOff>
                    <xdr:row>25</xdr:row>
                    <xdr:rowOff>438150</xdr:rowOff>
                  </to>
                </anchor>
              </controlPr>
            </control>
          </mc:Choice>
        </mc:AlternateContent>
        <mc:AlternateContent xmlns:mc="http://schemas.openxmlformats.org/markup-compatibility/2006">
          <mc:Choice Requires="x14">
            <control shapeId="1350" r:id="rId8" name="Drop Down 326">
              <controlPr locked="0" defaultSize="0" autoLine="0" autoPict="0">
                <anchor moveWithCells="1">
                  <from>
                    <xdr:col>1</xdr:col>
                    <xdr:colOff>123825</xdr:colOff>
                    <xdr:row>28</xdr:row>
                    <xdr:rowOff>190500</xdr:rowOff>
                  </from>
                  <to>
                    <xdr:col>1</xdr:col>
                    <xdr:colOff>1495425</xdr:colOff>
                    <xdr:row>29</xdr:row>
                    <xdr:rowOff>180975</xdr:rowOff>
                  </to>
                </anchor>
              </controlPr>
            </control>
          </mc:Choice>
        </mc:AlternateContent>
        <mc:AlternateContent xmlns:mc="http://schemas.openxmlformats.org/markup-compatibility/2006">
          <mc:Choice Requires="x14">
            <control shapeId="1358" r:id="rId9" name="Drop Down 334">
              <controlPr locked="0" defaultSize="0" autoLine="0" autoPict="0">
                <anchor moveWithCells="1">
                  <from>
                    <xdr:col>1</xdr:col>
                    <xdr:colOff>123825</xdr:colOff>
                    <xdr:row>41</xdr:row>
                    <xdr:rowOff>133350</xdr:rowOff>
                  </from>
                  <to>
                    <xdr:col>1</xdr:col>
                    <xdr:colOff>1485900</xdr:colOff>
                    <xdr:row>42</xdr:row>
                    <xdr:rowOff>104775</xdr:rowOff>
                  </to>
                </anchor>
              </controlPr>
            </control>
          </mc:Choice>
        </mc:AlternateContent>
        <mc:AlternateContent xmlns:mc="http://schemas.openxmlformats.org/markup-compatibility/2006">
          <mc:Choice Requires="x14">
            <control shapeId="1359" r:id="rId10" name="Drop Down 335">
              <controlPr locked="0" defaultSize="0" autoLine="0" autoPict="0">
                <anchor moveWithCells="1">
                  <from>
                    <xdr:col>1</xdr:col>
                    <xdr:colOff>123825</xdr:colOff>
                    <xdr:row>33</xdr:row>
                    <xdr:rowOff>133350</xdr:rowOff>
                  </from>
                  <to>
                    <xdr:col>1</xdr:col>
                    <xdr:colOff>1485900</xdr:colOff>
                    <xdr:row>33</xdr:row>
                    <xdr:rowOff>438150</xdr:rowOff>
                  </to>
                </anchor>
              </controlPr>
            </control>
          </mc:Choice>
        </mc:AlternateContent>
        <mc:AlternateContent xmlns:mc="http://schemas.openxmlformats.org/markup-compatibility/2006">
          <mc:Choice Requires="x14">
            <control shapeId="1360" r:id="rId11" name="Drop Down 336">
              <controlPr locked="0" defaultSize="0" autoLine="0" autoPict="0">
                <anchor moveWithCells="1">
                  <from>
                    <xdr:col>1</xdr:col>
                    <xdr:colOff>123825</xdr:colOff>
                    <xdr:row>35</xdr:row>
                    <xdr:rowOff>28575</xdr:rowOff>
                  </from>
                  <to>
                    <xdr:col>1</xdr:col>
                    <xdr:colOff>1495425</xdr:colOff>
                    <xdr:row>36</xdr:row>
                    <xdr:rowOff>19050</xdr:rowOff>
                  </to>
                </anchor>
              </controlPr>
            </control>
          </mc:Choice>
        </mc:AlternateContent>
        <mc:AlternateContent xmlns:mc="http://schemas.openxmlformats.org/markup-compatibility/2006">
          <mc:Choice Requires="x14">
            <control shapeId="1380" r:id="rId12" name="Drop Down 356">
              <controlPr locked="0" defaultSize="0" autoLine="0" autoPict="0">
                <anchor moveWithCells="1">
                  <from>
                    <xdr:col>1</xdr:col>
                    <xdr:colOff>123825</xdr:colOff>
                    <xdr:row>73</xdr:row>
                    <xdr:rowOff>133350</xdr:rowOff>
                  </from>
                  <to>
                    <xdr:col>1</xdr:col>
                    <xdr:colOff>1495425</xdr:colOff>
                    <xdr:row>73</xdr:row>
                    <xdr:rowOff>438150</xdr:rowOff>
                  </to>
                </anchor>
              </controlPr>
            </control>
          </mc:Choice>
        </mc:AlternateContent>
        <mc:AlternateContent xmlns:mc="http://schemas.openxmlformats.org/markup-compatibility/2006">
          <mc:Choice Requires="x14">
            <control shapeId="1391" r:id="rId13" name="Drop Down 367">
              <controlPr locked="0" defaultSize="0" autoLine="0" autoPict="0">
                <anchor moveWithCells="1">
                  <from>
                    <xdr:col>1</xdr:col>
                    <xdr:colOff>123825</xdr:colOff>
                    <xdr:row>47</xdr:row>
                    <xdr:rowOff>133350</xdr:rowOff>
                  </from>
                  <to>
                    <xdr:col>1</xdr:col>
                    <xdr:colOff>1485900</xdr:colOff>
                    <xdr:row>47</xdr:row>
                    <xdr:rowOff>438150</xdr:rowOff>
                  </to>
                </anchor>
              </controlPr>
            </control>
          </mc:Choice>
        </mc:AlternateContent>
        <mc:AlternateContent xmlns:mc="http://schemas.openxmlformats.org/markup-compatibility/2006">
          <mc:Choice Requires="x14">
            <control shapeId="1392" r:id="rId14" name="Drop Down 368">
              <controlPr locked="0" defaultSize="0" autoLine="0" autoPict="0">
                <anchor moveWithCells="1">
                  <from>
                    <xdr:col>1</xdr:col>
                    <xdr:colOff>123825</xdr:colOff>
                    <xdr:row>48</xdr:row>
                    <xdr:rowOff>133350</xdr:rowOff>
                  </from>
                  <to>
                    <xdr:col>1</xdr:col>
                    <xdr:colOff>1485900</xdr:colOff>
                    <xdr:row>48</xdr:row>
                    <xdr:rowOff>438150</xdr:rowOff>
                  </to>
                </anchor>
              </controlPr>
            </control>
          </mc:Choice>
        </mc:AlternateContent>
        <mc:AlternateContent xmlns:mc="http://schemas.openxmlformats.org/markup-compatibility/2006">
          <mc:Choice Requires="x14">
            <control shapeId="1393" r:id="rId15" name="Drop Down 369">
              <controlPr locked="0" defaultSize="0" autoLine="0" autoPict="0">
                <anchor moveWithCells="1">
                  <from>
                    <xdr:col>1</xdr:col>
                    <xdr:colOff>123825</xdr:colOff>
                    <xdr:row>49</xdr:row>
                    <xdr:rowOff>133350</xdr:rowOff>
                  </from>
                  <to>
                    <xdr:col>1</xdr:col>
                    <xdr:colOff>1485900</xdr:colOff>
                    <xdr:row>49</xdr:row>
                    <xdr:rowOff>438150</xdr:rowOff>
                  </to>
                </anchor>
              </controlPr>
            </control>
          </mc:Choice>
        </mc:AlternateContent>
        <mc:AlternateContent xmlns:mc="http://schemas.openxmlformats.org/markup-compatibility/2006">
          <mc:Choice Requires="x14">
            <control shapeId="1394" r:id="rId16" name="Drop Down 370">
              <controlPr locked="0" defaultSize="0" autoLine="0" autoPict="0">
                <anchor moveWithCells="1">
                  <from>
                    <xdr:col>1</xdr:col>
                    <xdr:colOff>123825</xdr:colOff>
                    <xdr:row>50</xdr:row>
                    <xdr:rowOff>133350</xdr:rowOff>
                  </from>
                  <to>
                    <xdr:col>1</xdr:col>
                    <xdr:colOff>1485900</xdr:colOff>
                    <xdr:row>50</xdr:row>
                    <xdr:rowOff>438150</xdr:rowOff>
                  </to>
                </anchor>
              </controlPr>
            </control>
          </mc:Choice>
        </mc:AlternateContent>
        <mc:AlternateContent xmlns:mc="http://schemas.openxmlformats.org/markup-compatibility/2006">
          <mc:Choice Requires="x14">
            <control shapeId="1396" r:id="rId17" name="Drop Down 372">
              <controlPr locked="0" defaultSize="0" autoLine="0" autoPict="0">
                <anchor moveWithCells="1">
                  <from>
                    <xdr:col>1</xdr:col>
                    <xdr:colOff>123825</xdr:colOff>
                    <xdr:row>43</xdr:row>
                    <xdr:rowOff>133350</xdr:rowOff>
                  </from>
                  <to>
                    <xdr:col>1</xdr:col>
                    <xdr:colOff>1485900</xdr:colOff>
                    <xdr:row>43</xdr:row>
                    <xdr:rowOff>438150</xdr:rowOff>
                  </to>
                </anchor>
              </controlPr>
            </control>
          </mc:Choice>
        </mc:AlternateContent>
        <mc:AlternateContent xmlns:mc="http://schemas.openxmlformats.org/markup-compatibility/2006">
          <mc:Choice Requires="x14">
            <control shapeId="1404" r:id="rId18" name="Drop Down 380">
              <controlPr locked="0" defaultSize="0" autoLine="0" autoPict="0">
                <anchor moveWithCells="1">
                  <from>
                    <xdr:col>1</xdr:col>
                    <xdr:colOff>123825</xdr:colOff>
                    <xdr:row>56</xdr:row>
                    <xdr:rowOff>133350</xdr:rowOff>
                  </from>
                  <to>
                    <xdr:col>1</xdr:col>
                    <xdr:colOff>1485900</xdr:colOff>
                    <xdr:row>56</xdr:row>
                    <xdr:rowOff>438150</xdr:rowOff>
                  </to>
                </anchor>
              </controlPr>
            </control>
          </mc:Choice>
        </mc:AlternateContent>
        <mc:AlternateContent xmlns:mc="http://schemas.openxmlformats.org/markup-compatibility/2006">
          <mc:Choice Requires="x14">
            <control shapeId="1405" r:id="rId19" name="Drop Down 381">
              <controlPr locked="0" defaultSize="0" autoLine="0" autoPict="0">
                <anchor moveWithCells="1">
                  <from>
                    <xdr:col>1</xdr:col>
                    <xdr:colOff>123825</xdr:colOff>
                    <xdr:row>57</xdr:row>
                    <xdr:rowOff>133350</xdr:rowOff>
                  </from>
                  <to>
                    <xdr:col>1</xdr:col>
                    <xdr:colOff>1485900</xdr:colOff>
                    <xdr:row>57</xdr:row>
                    <xdr:rowOff>438150</xdr:rowOff>
                  </to>
                </anchor>
              </controlPr>
            </control>
          </mc:Choice>
        </mc:AlternateContent>
        <mc:AlternateContent xmlns:mc="http://schemas.openxmlformats.org/markup-compatibility/2006">
          <mc:Choice Requires="x14">
            <control shapeId="1411" r:id="rId20" name="Drop Down 387">
              <controlPr locked="0" defaultSize="0" autoLine="0" autoPict="0">
                <anchor moveWithCells="1">
                  <from>
                    <xdr:col>1</xdr:col>
                    <xdr:colOff>123825</xdr:colOff>
                    <xdr:row>44</xdr:row>
                    <xdr:rowOff>133350</xdr:rowOff>
                  </from>
                  <to>
                    <xdr:col>1</xdr:col>
                    <xdr:colOff>1485900</xdr:colOff>
                    <xdr:row>44</xdr:row>
                    <xdr:rowOff>438150</xdr:rowOff>
                  </to>
                </anchor>
              </controlPr>
            </control>
          </mc:Choice>
        </mc:AlternateContent>
        <mc:AlternateContent xmlns:mc="http://schemas.openxmlformats.org/markup-compatibility/2006">
          <mc:Choice Requires="x14">
            <control shapeId="1421" r:id="rId21" name="Drop Down 397">
              <controlPr locked="0" defaultSize="0" autoLine="0" autoPict="0">
                <anchor moveWithCells="1">
                  <from>
                    <xdr:col>1</xdr:col>
                    <xdr:colOff>123825</xdr:colOff>
                    <xdr:row>52</xdr:row>
                    <xdr:rowOff>133350</xdr:rowOff>
                  </from>
                  <to>
                    <xdr:col>1</xdr:col>
                    <xdr:colOff>1485900</xdr:colOff>
                    <xdr:row>52</xdr:row>
                    <xdr:rowOff>438150</xdr:rowOff>
                  </to>
                </anchor>
              </controlPr>
            </control>
          </mc:Choice>
        </mc:AlternateContent>
        <mc:AlternateContent xmlns:mc="http://schemas.openxmlformats.org/markup-compatibility/2006">
          <mc:Choice Requires="x14">
            <control shapeId="1422" r:id="rId22" name="Drop Down 398">
              <controlPr locked="0" defaultSize="0" autoLine="0" autoPict="0">
                <anchor moveWithCells="1">
                  <from>
                    <xdr:col>1</xdr:col>
                    <xdr:colOff>123825</xdr:colOff>
                    <xdr:row>53</xdr:row>
                    <xdr:rowOff>133350</xdr:rowOff>
                  </from>
                  <to>
                    <xdr:col>1</xdr:col>
                    <xdr:colOff>1485900</xdr:colOff>
                    <xdr:row>53</xdr:row>
                    <xdr:rowOff>438150</xdr:rowOff>
                  </to>
                </anchor>
              </controlPr>
            </control>
          </mc:Choice>
        </mc:AlternateContent>
        <mc:AlternateContent xmlns:mc="http://schemas.openxmlformats.org/markup-compatibility/2006">
          <mc:Choice Requires="x14">
            <control shapeId="1424" r:id="rId23" name="Drop Down 400">
              <controlPr locked="0" defaultSize="0" autoLine="0" autoPict="0">
                <anchor moveWithCells="1">
                  <from>
                    <xdr:col>1</xdr:col>
                    <xdr:colOff>123825</xdr:colOff>
                    <xdr:row>54</xdr:row>
                    <xdr:rowOff>133350</xdr:rowOff>
                  </from>
                  <to>
                    <xdr:col>1</xdr:col>
                    <xdr:colOff>1485900</xdr:colOff>
                    <xdr:row>54</xdr:row>
                    <xdr:rowOff>438150</xdr:rowOff>
                  </to>
                </anchor>
              </controlPr>
            </control>
          </mc:Choice>
        </mc:AlternateContent>
        <mc:AlternateContent xmlns:mc="http://schemas.openxmlformats.org/markup-compatibility/2006">
          <mc:Choice Requires="x14">
            <control shapeId="1433" r:id="rId24" name="Drop Down 409">
              <controlPr locked="0" defaultSize="0" autoLine="0" autoPict="0">
                <anchor moveWithCells="1">
                  <from>
                    <xdr:col>1</xdr:col>
                    <xdr:colOff>123825</xdr:colOff>
                    <xdr:row>26</xdr:row>
                    <xdr:rowOff>133350</xdr:rowOff>
                  </from>
                  <to>
                    <xdr:col>1</xdr:col>
                    <xdr:colOff>1485900</xdr:colOff>
                    <xdr:row>26</xdr:row>
                    <xdr:rowOff>438150</xdr:rowOff>
                  </to>
                </anchor>
              </controlPr>
            </control>
          </mc:Choice>
        </mc:AlternateContent>
        <mc:AlternateContent xmlns:mc="http://schemas.openxmlformats.org/markup-compatibility/2006">
          <mc:Choice Requires="x14">
            <control shapeId="1434" r:id="rId25" name="Drop Down 410">
              <controlPr locked="0" defaultSize="0" autoLine="0" autoPict="0">
                <anchor moveWithCells="1">
                  <from>
                    <xdr:col>1</xdr:col>
                    <xdr:colOff>133350</xdr:colOff>
                    <xdr:row>18</xdr:row>
                    <xdr:rowOff>409575</xdr:rowOff>
                  </from>
                  <to>
                    <xdr:col>1</xdr:col>
                    <xdr:colOff>1495425</xdr:colOff>
                    <xdr:row>19</xdr:row>
                    <xdr:rowOff>142875</xdr:rowOff>
                  </to>
                </anchor>
              </controlPr>
            </control>
          </mc:Choice>
        </mc:AlternateContent>
        <mc:AlternateContent xmlns:mc="http://schemas.openxmlformats.org/markup-compatibility/2006">
          <mc:Choice Requires="x14">
            <control shapeId="1435" r:id="rId26" name="Drop Down 411">
              <controlPr locked="0" defaultSize="0" autoLine="0" autoPict="0">
                <anchor moveWithCells="1">
                  <from>
                    <xdr:col>1</xdr:col>
                    <xdr:colOff>123825</xdr:colOff>
                    <xdr:row>37</xdr:row>
                    <xdr:rowOff>133350</xdr:rowOff>
                  </from>
                  <to>
                    <xdr:col>1</xdr:col>
                    <xdr:colOff>1495425</xdr:colOff>
                    <xdr:row>37</xdr:row>
                    <xdr:rowOff>438150</xdr:rowOff>
                  </to>
                </anchor>
              </controlPr>
            </control>
          </mc:Choice>
        </mc:AlternateContent>
        <mc:AlternateContent xmlns:mc="http://schemas.openxmlformats.org/markup-compatibility/2006">
          <mc:Choice Requires="x14">
            <control shapeId="1436" r:id="rId27" name="Drop Down 412">
              <controlPr locked="0" defaultSize="0" autoLine="0" autoPict="0">
                <anchor moveWithCells="1">
                  <from>
                    <xdr:col>1</xdr:col>
                    <xdr:colOff>123825</xdr:colOff>
                    <xdr:row>45</xdr:row>
                    <xdr:rowOff>133350</xdr:rowOff>
                  </from>
                  <to>
                    <xdr:col>1</xdr:col>
                    <xdr:colOff>1485900</xdr:colOff>
                    <xdr:row>45</xdr:row>
                    <xdr:rowOff>438150</xdr:rowOff>
                  </to>
                </anchor>
              </controlPr>
            </control>
          </mc:Choice>
        </mc:AlternateContent>
        <mc:AlternateContent xmlns:mc="http://schemas.openxmlformats.org/markup-compatibility/2006">
          <mc:Choice Requires="x14">
            <control shapeId="1437" r:id="rId28" name="Drop Down 413">
              <controlPr locked="0" defaultSize="0" autoLine="0" autoPict="0">
                <anchor moveWithCells="1">
                  <from>
                    <xdr:col>1</xdr:col>
                    <xdr:colOff>123825</xdr:colOff>
                    <xdr:row>58</xdr:row>
                    <xdr:rowOff>133350</xdr:rowOff>
                  </from>
                  <to>
                    <xdr:col>1</xdr:col>
                    <xdr:colOff>1485900</xdr:colOff>
                    <xdr:row>58</xdr:row>
                    <xdr:rowOff>438150</xdr:rowOff>
                  </to>
                </anchor>
              </controlPr>
            </control>
          </mc:Choice>
        </mc:AlternateContent>
        <mc:AlternateContent xmlns:mc="http://schemas.openxmlformats.org/markup-compatibility/2006">
          <mc:Choice Requires="x14">
            <control shapeId="1438" r:id="rId29" name="Drop Down 414">
              <controlPr locked="0" defaultSize="0" autoLine="0" autoPict="0">
                <anchor moveWithCells="1">
                  <from>
                    <xdr:col>1</xdr:col>
                    <xdr:colOff>123825</xdr:colOff>
                    <xdr:row>59</xdr:row>
                    <xdr:rowOff>133350</xdr:rowOff>
                  </from>
                  <to>
                    <xdr:col>1</xdr:col>
                    <xdr:colOff>1485900</xdr:colOff>
                    <xdr:row>59</xdr:row>
                    <xdr:rowOff>438150</xdr:rowOff>
                  </to>
                </anchor>
              </controlPr>
            </control>
          </mc:Choice>
        </mc:AlternateContent>
        <mc:AlternateContent xmlns:mc="http://schemas.openxmlformats.org/markup-compatibility/2006">
          <mc:Choice Requires="x14">
            <control shapeId="1439" r:id="rId30" name="Drop Down 415">
              <controlPr locked="0" defaultSize="0" autoLine="0" autoPict="0">
                <anchor moveWithCells="1">
                  <from>
                    <xdr:col>1</xdr:col>
                    <xdr:colOff>123825</xdr:colOff>
                    <xdr:row>61</xdr:row>
                    <xdr:rowOff>133350</xdr:rowOff>
                  </from>
                  <to>
                    <xdr:col>1</xdr:col>
                    <xdr:colOff>1485900</xdr:colOff>
                    <xdr:row>61</xdr:row>
                    <xdr:rowOff>438150</xdr:rowOff>
                  </to>
                </anchor>
              </controlPr>
            </control>
          </mc:Choice>
        </mc:AlternateContent>
        <mc:AlternateContent xmlns:mc="http://schemas.openxmlformats.org/markup-compatibility/2006">
          <mc:Choice Requires="x14">
            <control shapeId="1440" r:id="rId31" name="Drop Down 416">
              <controlPr locked="0" defaultSize="0" autoLine="0" autoPict="0">
                <anchor moveWithCells="1">
                  <from>
                    <xdr:col>1</xdr:col>
                    <xdr:colOff>123825</xdr:colOff>
                    <xdr:row>62</xdr:row>
                    <xdr:rowOff>133350</xdr:rowOff>
                  </from>
                  <to>
                    <xdr:col>1</xdr:col>
                    <xdr:colOff>1485900</xdr:colOff>
                    <xdr:row>62</xdr:row>
                    <xdr:rowOff>438150</xdr:rowOff>
                  </to>
                </anchor>
              </controlPr>
            </control>
          </mc:Choice>
        </mc:AlternateContent>
        <mc:AlternateContent xmlns:mc="http://schemas.openxmlformats.org/markup-compatibility/2006">
          <mc:Choice Requires="x14">
            <control shapeId="1441" r:id="rId32" name="Drop Down 417">
              <controlPr locked="0" defaultSize="0" autoLine="0" autoPict="0">
                <anchor moveWithCells="1">
                  <from>
                    <xdr:col>1</xdr:col>
                    <xdr:colOff>123825</xdr:colOff>
                    <xdr:row>63</xdr:row>
                    <xdr:rowOff>133350</xdr:rowOff>
                  </from>
                  <to>
                    <xdr:col>1</xdr:col>
                    <xdr:colOff>1485900</xdr:colOff>
                    <xdr:row>63</xdr:row>
                    <xdr:rowOff>438150</xdr:rowOff>
                  </to>
                </anchor>
              </controlPr>
            </control>
          </mc:Choice>
        </mc:AlternateContent>
        <mc:AlternateContent xmlns:mc="http://schemas.openxmlformats.org/markup-compatibility/2006">
          <mc:Choice Requires="x14">
            <control shapeId="1442" r:id="rId33" name="Drop Down 418">
              <controlPr locked="0" defaultSize="0" autoLine="0" autoPict="0">
                <anchor moveWithCells="1">
                  <from>
                    <xdr:col>1</xdr:col>
                    <xdr:colOff>123825</xdr:colOff>
                    <xdr:row>65</xdr:row>
                    <xdr:rowOff>133350</xdr:rowOff>
                  </from>
                  <to>
                    <xdr:col>1</xdr:col>
                    <xdr:colOff>1485900</xdr:colOff>
                    <xdr:row>65</xdr:row>
                    <xdr:rowOff>438150</xdr:rowOff>
                  </to>
                </anchor>
              </controlPr>
            </control>
          </mc:Choice>
        </mc:AlternateContent>
        <mc:AlternateContent xmlns:mc="http://schemas.openxmlformats.org/markup-compatibility/2006">
          <mc:Choice Requires="x14">
            <control shapeId="1443" r:id="rId34" name="Drop Down 419">
              <controlPr locked="0" defaultSize="0" autoLine="0" autoPict="0">
                <anchor moveWithCells="1">
                  <from>
                    <xdr:col>1</xdr:col>
                    <xdr:colOff>123825</xdr:colOff>
                    <xdr:row>66</xdr:row>
                    <xdr:rowOff>133350</xdr:rowOff>
                  </from>
                  <to>
                    <xdr:col>1</xdr:col>
                    <xdr:colOff>1485900</xdr:colOff>
                    <xdr:row>66</xdr:row>
                    <xdr:rowOff>438150</xdr:rowOff>
                  </to>
                </anchor>
              </controlPr>
            </control>
          </mc:Choice>
        </mc:AlternateContent>
        <mc:AlternateContent xmlns:mc="http://schemas.openxmlformats.org/markup-compatibility/2006">
          <mc:Choice Requires="x14">
            <control shapeId="1446" r:id="rId35" name="Drop Down 422">
              <controlPr locked="0" defaultSize="0" autoLine="0" autoPict="0">
                <anchor moveWithCells="1">
                  <from>
                    <xdr:col>1</xdr:col>
                    <xdr:colOff>133350</xdr:colOff>
                    <xdr:row>23</xdr:row>
                    <xdr:rowOff>142875</xdr:rowOff>
                  </from>
                  <to>
                    <xdr:col>1</xdr:col>
                    <xdr:colOff>1504950</xdr:colOff>
                    <xdr:row>23</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Green Spaces Application</vt:lpstr>
      <vt:lpstr>'Green Spaces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nbmartin</dc:creator>
  <cp:lastModifiedBy>Windows User</cp:lastModifiedBy>
  <cp:lastPrinted>2017-02-08T21:32:55Z</cp:lastPrinted>
  <dcterms:created xsi:type="dcterms:W3CDTF">2016-12-01T21:35:31Z</dcterms:created>
  <dcterms:modified xsi:type="dcterms:W3CDTF">2024-06-19T17:33:05Z</dcterms:modified>
</cp:coreProperties>
</file>