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Energy Management\Green Spaces Certification\Green Spaces for Events\"/>
    </mc:Choice>
  </mc:AlternateContent>
  <bookViews>
    <workbookView xWindow="-45" yWindow="30" windowWidth="27795" windowHeight="12270"/>
  </bookViews>
  <sheets>
    <sheet name="Instructions" sheetId="2" r:id="rId1"/>
    <sheet name="Green Spaces Application" sheetId="1" r:id="rId2"/>
  </sheets>
  <definedNames>
    <definedName name="_xlnm.Print_Area" localSheetId="1">'Green Spaces Application'!$A$6:$J$106</definedName>
  </definedNames>
  <calcPr calcId="162913"/>
</workbook>
</file>

<file path=xl/calcChain.xml><?xml version="1.0" encoding="utf-8"?>
<calcChain xmlns="http://schemas.openxmlformats.org/spreadsheetml/2006/main">
  <c r="D41" i="1" l="1"/>
  <c r="C41" i="1"/>
  <c r="D34" i="1" l="1"/>
  <c r="D35" i="1"/>
  <c r="D36" i="1"/>
  <c r="D33" i="1"/>
  <c r="C34" i="1"/>
  <c r="C35" i="1"/>
  <c r="C36" i="1"/>
  <c r="C33" i="1"/>
  <c r="D37" i="1"/>
  <c r="C37" i="1"/>
  <c r="C42" i="1" l="1"/>
  <c r="D42" i="1"/>
  <c r="C43" i="1"/>
  <c r="D43" i="1"/>
  <c r="C46" i="1"/>
  <c r="D46" i="1"/>
  <c r="C47" i="1"/>
  <c r="D47" i="1"/>
  <c r="C48" i="1"/>
  <c r="D48" i="1"/>
  <c r="C50" i="1"/>
  <c r="D50" i="1"/>
  <c r="C51" i="1"/>
  <c r="D51" i="1"/>
  <c r="D49" i="1" l="1"/>
  <c r="C49" i="1"/>
  <c r="D32" i="1" l="1"/>
  <c r="D66" i="1"/>
  <c r="C66" i="1"/>
  <c r="D65" i="1" l="1"/>
  <c r="C65" i="1"/>
  <c r="D39" i="1" l="1"/>
  <c r="C39" i="1"/>
  <c r="C90" i="1" l="1"/>
  <c r="D83" i="1" l="1"/>
  <c r="C83" i="1"/>
  <c r="D78" i="1"/>
  <c r="C78" i="1"/>
  <c r="D79" i="1"/>
  <c r="C79" i="1"/>
  <c r="D80" i="1"/>
  <c r="C80" i="1"/>
  <c r="D81" i="1"/>
  <c r="C81" i="1"/>
  <c r="D82" i="1"/>
  <c r="C82" i="1"/>
  <c r="D60" i="1"/>
  <c r="C60" i="1"/>
  <c r="D59" i="1"/>
  <c r="C59" i="1"/>
  <c r="D54" i="1"/>
  <c r="C54" i="1"/>
  <c r="D40" i="1" l="1"/>
  <c r="C40" i="1"/>
  <c r="D38" i="1"/>
  <c r="C38" i="1"/>
  <c r="D31" i="1"/>
  <c r="C31" i="1"/>
  <c r="D30" i="1"/>
  <c r="C30" i="1"/>
  <c r="A99" i="1" l="1"/>
  <c r="C32" i="1" l="1"/>
  <c r="D90" i="1"/>
  <c r="D69" i="1"/>
  <c r="C69" i="1"/>
  <c r="D75" i="1" l="1"/>
  <c r="C75" i="1"/>
  <c r="D74" i="1"/>
  <c r="C74" i="1"/>
  <c r="D73" i="1"/>
  <c r="C73" i="1"/>
  <c r="D72" i="1"/>
  <c r="C72" i="1"/>
  <c r="D64" i="1" l="1"/>
  <c r="C64" i="1"/>
  <c r="D63" i="1"/>
  <c r="C63" i="1"/>
  <c r="F97" i="1" l="1"/>
  <c r="D27" i="1"/>
  <c r="C27" i="1"/>
  <c r="D25" i="1" l="1"/>
  <c r="C26" i="1" l="1"/>
  <c r="C25" i="1"/>
  <c r="D26" i="1"/>
  <c r="D96" i="1" s="1"/>
  <c r="C96" i="1" l="1"/>
  <c r="C97" i="1" s="1"/>
  <c r="F96" i="1" s="1"/>
</calcChain>
</file>

<file path=xl/sharedStrings.xml><?xml version="1.0" encoding="utf-8"?>
<sst xmlns="http://schemas.openxmlformats.org/spreadsheetml/2006/main" count="120" uniqueCount="113">
  <si>
    <t>Not applicable</t>
  </si>
  <si>
    <t>Name</t>
  </si>
  <si>
    <t>Phone number</t>
  </si>
  <si>
    <t>E-mail address</t>
  </si>
  <si>
    <t>Certification level:</t>
  </si>
  <si>
    <t>Participation</t>
  </si>
  <si>
    <t>Innovation</t>
  </si>
  <si>
    <t>Create your own Innovative Action</t>
  </si>
  <si>
    <t>Complete</t>
  </si>
  <si>
    <t>Incomplete</t>
  </si>
  <si>
    <t>Commited to completing</t>
  </si>
  <si>
    <t>Mandatory Actions</t>
  </si>
  <si>
    <t>Please begin by filling in your contact details below so that we can verify your certification and recognize your efforts.</t>
  </si>
  <si>
    <t xml:space="preserve">This section asks you to contribute a sustainability action that you would like to implement in your space. </t>
  </si>
  <si>
    <t>Points</t>
  </si>
  <si>
    <t>Achieved</t>
  </si>
  <si>
    <t>Action Number</t>
  </si>
  <si>
    <t>Additional Resources</t>
  </si>
  <si>
    <t>Required</t>
  </si>
  <si>
    <t>Action Description</t>
  </si>
  <si>
    <t>Status</t>
  </si>
  <si>
    <t>Applicable</t>
  </si>
  <si>
    <t xml:space="preserve">Totals  </t>
  </si>
  <si>
    <t>Percent of applicable points achieved:</t>
  </si>
  <si>
    <t xml:space="preserve">You can request an email template to use for this action by contacting green.spaces@ualberta.ca. </t>
  </si>
  <si>
    <t>Follow @UAlbertaEMSO and/or @greenUofA on Twitter with your corporate Twitter account.</t>
  </si>
  <si>
    <t>Mandatory actions:</t>
  </si>
  <si>
    <t>Totals</t>
  </si>
  <si>
    <t>Transportation</t>
  </si>
  <si>
    <t>Use video teleconferencing tools for meetings, planning sessions, and more to reduce travel.</t>
  </si>
  <si>
    <t>Food and Drink</t>
  </si>
  <si>
    <t>For example, share some of these resources:</t>
  </si>
  <si>
    <t>Social Good</t>
  </si>
  <si>
    <r>
      <t xml:space="preserve">b) Complete: </t>
    </r>
    <r>
      <rPr>
        <sz val="16"/>
        <color theme="1"/>
        <rFont val="Calibri"/>
        <family val="2"/>
        <scheme val="minor"/>
      </rPr>
      <t>already completed or implemented</t>
    </r>
  </si>
  <si>
    <r>
      <t xml:space="preserve">a) Gold: </t>
    </r>
    <r>
      <rPr>
        <sz val="16"/>
        <color theme="1"/>
        <rFont val="Calibri"/>
        <family val="2"/>
        <scheme val="minor"/>
      </rPr>
      <t>at least 90% of applicable actions are complete AND an innovative action</t>
    </r>
    <r>
      <rPr>
        <i/>
        <sz val="12"/>
        <color theme="1"/>
        <rFont val="Calibri"/>
        <family val="2"/>
        <scheme val="minor"/>
      </rPr>
      <t xml:space="preserve"> (see "Green Spaces Application" tab for info on innovative actions)</t>
    </r>
  </si>
  <si>
    <r>
      <t xml:space="preserve">b) Silver: </t>
    </r>
    <r>
      <rPr>
        <sz val="16"/>
        <color theme="1"/>
        <rFont val="Calibri"/>
        <family val="2"/>
        <scheme val="minor"/>
      </rPr>
      <t>75% to 89% of applicable actions are complete</t>
    </r>
  </si>
  <si>
    <r>
      <t xml:space="preserve">c) Bronze: </t>
    </r>
    <r>
      <rPr>
        <sz val="16"/>
        <color theme="1"/>
        <rFont val="Calibri"/>
        <family val="2"/>
        <scheme val="minor"/>
      </rPr>
      <t>50% to 74% of applicable actions are complete</t>
    </r>
  </si>
  <si>
    <t>Your certification level will be automatically calculated but must be confirmed by the Green Spaces Team prior to certification. If you complete enough actions, you may receive one of three rankings:</t>
  </si>
  <si>
    <r>
      <rPr>
        <b/>
        <sz val="16"/>
        <color theme="1"/>
        <rFont val="Calibri"/>
        <family val="2"/>
        <scheme val="minor"/>
      </rPr>
      <t xml:space="preserve">1. </t>
    </r>
    <r>
      <rPr>
        <sz val="16"/>
        <color theme="1"/>
        <rFont val="Calibri"/>
        <family val="2"/>
        <scheme val="minor"/>
      </rPr>
      <t>Choose a leader to oversee the application process, be a point of contact with the Green Spaces Team, and coordinate the implementation of any commitments made as part of your application.</t>
    </r>
  </si>
  <si>
    <t>Certifications we suggest are:</t>
  </si>
  <si>
    <t>To complete your Green Spaces Application:</t>
  </si>
  <si>
    <r>
      <rPr>
        <b/>
        <sz val="16"/>
        <color theme="1"/>
        <rFont val="Calibri"/>
        <family val="2"/>
        <scheme val="minor"/>
      </rPr>
      <t>2.</t>
    </r>
    <r>
      <rPr>
        <sz val="16"/>
        <color theme="1"/>
        <rFont val="Calibri"/>
        <family val="2"/>
        <scheme val="minor"/>
      </rPr>
      <t xml:space="preserve"> Evaluate your space using the actions on the "Green Spaces Application" tab. Choose one of the four answers from the drop-down menu:</t>
    </r>
  </si>
  <si>
    <r>
      <t xml:space="preserve">a) Incomplete: </t>
    </r>
    <r>
      <rPr>
        <sz val="16"/>
        <color theme="1"/>
        <rFont val="Calibri"/>
        <family val="2"/>
        <scheme val="minor"/>
      </rPr>
      <t>has the potential to be completed in your space but will not be completed during your year of certification</t>
    </r>
  </si>
  <si>
    <r>
      <t xml:space="preserve">c) Committed to completing: </t>
    </r>
    <r>
      <rPr>
        <sz val="16"/>
        <color theme="1"/>
        <rFont val="Calibri"/>
        <family val="2"/>
        <scheme val="minor"/>
      </rPr>
      <t>has not been completed but you anticipate completing within the year of certification</t>
    </r>
  </si>
  <si>
    <r>
      <t xml:space="preserve">d) Not applicable: </t>
    </r>
    <r>
      <rPr>
        <sz val="16"/>
        <color theme="1"/>
        <rFont val="Calibri"/>
        <family val="2"/>
        <scheme val="minor"/>
      </rPr>
      <t xml:space="preserve">cannot be implemented within your space. </t>
    </r>
    <r>
      <rPr>
        <i/>
        <sz val="12"/>
        <color theme="1"/>
        <rFont val="Calibri"/>
        <family val="2"/>
        <scheme val="minor"/>
      </rPr>
      <t>These actions will be removed from your total applicable points when calculating your score. "Not applicable" actions must be confirmed with the Green Spaces Team. Mandatory actions may not be marked as "Not applicable".</t>
    </r>
  </si>
  <si>
    <t>Note: There are several mandatory actions that are required for all levels of certification.</t>
  </si>
  <si>
    <t>Certified spaces will receive a framed certificate and be considered for a Campus Sustainability Leaders Award.</t>
  </si>
  <si>
    <t>Review the Zero Waste or other UAlberta-approved recycling system in your event space to refresh all attendees on its proper use.</t>
  </si>
  <si>
    <r>
      <t xml:space="preserve">3. </t>
    </r>
    <r>
      <rPr>
        <sz val="16"/>
        <color theme="1"/>
        <rFont val="Calibri"/>
        <family val="2"/>
        <scheme val="minor"/>
      </rPr>
      <t xml:space="preserve">Submit your application via email to </t>
    </r>
    <r>
      <rPr>
        <b/>
        <sz val="16"/>
        <color theme="1"/>
        <rFont val="Calibri"/>
        <family val="2"/>
        <scheme val="minor"/>
      </rPr>
      <t xml:space="preserve">green.spaces@ualberta.ca. </t>
    </r>
    <r>
      <rPr>
        <sz val="16"/>
        <color theme="1"/>
        <rFont val="Calibri"/>
        <family val="2"/>
        <scheme val="minor"/>
      </rPr>
      <t>The Green Spaces Team will follow up with you for a check-in prior to confirming certification. To allow time to process your application, please submit it one week (five business days) before your event.</t>
    </r>
  </si>
  <si>
    <t>Event name</t>
  </si>
  <si>
    <t>Event date</t>
  </si>
  <si>
    <t>Expected attendance</t>
  </si>
  <si>
    <t>Logistics &amp; Planning</t>
  </si>
  <si>
    <t>Exhibits and Venue</t>
  </si>
  <si>
    <t>Serve coffee, tea, and/or chocolate that are certified for sustainability-related practices by a reputable third party.</t>
  </si>
  <si>
    <t>Encourage organizing committee members to sign up for the UAlberta Sustainability newsletter.</t>
  </si>
  <si>
    <t>Reduce waste by:</t>
  </si>
  <si>
    <t>Your Comments</t>
  </si>
  <si>
    <t>Provide food and drink condiments in bulk. Avoid items that are individually packaged for a single use.</t>
  </si>
  <si>
    <t>1. The action should be related to sustainability and achievable in your space within the duration of your certification.</t>
  </si>
  <si>
    <t>3. If you are re-certifying, your Innovative Action may remain the same if there is still growth left to complete the action to full satisfaction. If the action is embedded and there is no more room for growth, please consider a new innovation.</t>
  </si>
  <si>
    <t>Reduce your paper consumption in the following ways:</t>
  </si>
  <si>
    <t>Tip: Be aware that most caterers plan an additional contingency amount into your order, which can lead to food waste.</t>
  </si>
  <si>
    <t>Did you know that pizza boxes are recyclable (Mixed Paper bin), as long as you remove the greasy liner? If the liner is made of paper, it can then go in Organics.</t>
  </si>
  <si>
    <t>Tip: some items such as posters are a common exception to this action. Just make sure you don't laminate them so they can be recycled aftewards.</t>
  </si>
  <si>
    <t>We recommend a minimum 30% recycled content paper.</t>
  </si>
  <si>
    <t>2. The action may not duplicate any action previously on this list. It may, however, extend one of the above actions.</t>
  </si>
  <si>
    <t>Lower carbon footprint proteins include pulses (beans, lentils, legumes), nuts, tofu, eggs, poultry and fish, while red meats generally have a higher carbon footprint.</t>
  </si>
  <si>
    <t>Choose to serve protein foods that have a lower carbon footprint whenever possible.</t>
  </si>
  <si>
    <t>Event description and location</t>
  </si>
  <si>
    <t>Provide recycled content or reusable napkins.</t>
  </si>
  <si>
    <t>Ask your caterer if they can provide organic, seasonal and/or locally-grown food options.</t>
  </si>
  <si>
    <t>Make a plan for how to use or where to donate any uneaten or uncooked food (e.g. utilize reusable food containers, encourage attendees and organizers to take leftover food home with them).</t>
  </si>
  <si>
    <t>Carefully plan the food service to fit our needs and reduce portion sizes to prevent food waste.</t>
  </si>
  <si>
    <t>Compost unused foods and/or food scraps.</t>
  </si>
  <si>
    <t>Ensure all event organizers are informed and agree to complete the applicable actions on this application.</t>
  </si>
  <si>
    <t>Ensure bins are present for collecting paper, plastic, beverage containers and other recyclables. Bins must be highly visible and labelled with appropriate signage.</t>
  </si>
  <si>
    <t>Ensure organics bins are present, highly visible and labelled with appropriate signage.</t>
  </si>
  <si>
    <t>Provide reusable or compostable plates, cups and utensils if serving food and/or drink.</t>
  </si>
  <si>
    <t>Review and implement the Green Procurement Principles as a team.</t>
  </si>
  <si>
    <t>Use an electronic event invitation and registration process (e.g. email, eSignatures, paperless tickets, Google Forms).</t>
  </si>
  <si>
    <t>Distribute documents electronically (e.g. via email, mobile app, handouts given as PDFs, or G Suite).</t>
  </si>
  <si>
    <t>Print copies for groups instead of individuals.</t>
  </si>
  <si>
    <t>Print name tags on recycled paper, avoiding self-adhesive name tags.</t>
  </si>
  <si>
    <t>Print promotional materials and handouts on double-sided paper.</t>
  </si>
  <si>
    <t>Print on labelled third-party certified paper containing recycled content.</t>
  </si>
  <si>
    <t>Reuse plastic name tag-holders.</t>
  </si>
  <si>
    <t>Only provide "thank-you" gifts, giveaway items and door prizes that model the Green Procurement Principles. They should be durable, able to be reused and/or be a prompt for sustainable behaviour.</t>
  </si>
  <si>
    <t>Whenever possible, create promotional signs out of materials which can be repurposed or reused at other meetings / events (e.g. avoid dates on banners or sandwich boards so they can be reused in future years).</t>
  </si>
  <si>
    <t>Create decor out of materials that can be repurposed or reused at other events (e.g. reusable centerpieces).</t>
  </si>
  <si>
    <t>Use erasable boards, blackboards, SMART Board, or projector instead of paper flip charts most of the time.</t>
  </si>
  <si>
    <t>Choose a venue with green building features or green building certification.</t>
  </si>
  <si>
    <t>Identify and encourage out-of-town attendees to stay in Green Key certified hotels.</t>
  </si>
  <si>
    <t>Communicate to our exhibitors and attendees about the sustainable features and Green Spaces certification received for this event and actively encourage their participation.</t>
  </si>
  <si>
    <t>Ask attendees to reduce their environmental impacts by bringing their own reusable bag, water bottle or travel mug, dish and cutlery, lanyard, or portable electronic device (to take notes).</t>
  </si>
  <si>
    <t>Turn off lights and equipment while not in use.</t>
  </si>
  <si>
    <t>Ensure staff or volunteers are on-hand to guide proper disposal of organics and recyclables during peak times.</t>
  </si>
  <si>
    <t>Make event announcements and provide reminders to participants to use recycling stations in event and meeting areas.</t>
  </si>
  <si>
    <t>Inform and encourage attendees to use sustainable transportation to get to the event, such as cycling, walking, public transit, carpooling or using a carshare.</t>
  </si>
  <si>
    <t>Encourage out-of-town attendees to take a shuttle or bus to and from the airport.</t>
  </si>
  <si>
    <t>Ask attendees what their dietary preferences are (such as vegetarian, vegan, gluten-free, or dairy-free options), and ensure inclusive food options are offered.</t>
  </si>
  <si>
    <t>Examples include ketchup, mustard, salt, pepper, butter, sugar, milk, and cream</t>
  </si>
  <si>
    <t>Choose a venue that is physically accessible (e.g. entryways and washrooms are wheelchair accessible).</t>
  </si>
  <si>
    <t>Offer to provide interpretation services through Accessibility Resources upon request.</t>
  </si>
  <si>
    <t>Review tip sheet from The Landing with event organizers to make our event more inclusive to gender and sexual diversity.</t>
  </si>
  <si>
    <t>Post directions to the nearest all-gender washrooms.</t>
  </si>
  <si>
    <t>Incorporate written or oral acknowledgement of the Traditional Territory on which the event is taking place.</t>
  </si>
  <si>
    <t>Ensure accessibility and inclusivity features are communicated to event attendees.</t>
  </si>
  <si>
    <t>Green Spaces for Events Application - Version 2019-01</t>
  </si>
  <si>
    <t>Tell another organization about the Green Spaces program.</t>
  </si>
  <si>
    <t>GREEN SPACES CERTIFICATION FOR</t>
  </si>
  <si>
    <t>EVENTS</t>
  </si>
  <si>
    <t xml:space="preserve">Green Spaces certification helps event organizers adopt sustainable practices and earn recognition for their efforts. Participating groups make a collective commitment to reduce resource use, support inclusivity and improve the overall sustainability of their day-to-day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</si>
</sst>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8">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sz val="12"/>
      <name val="Calibri"/>
      <family val="2"/>
      <scheme val="minor"/>
    </font>
    <font>
      <sz val="11"/>
      <name val="Calibri"/>
      <family val="2"/>
      <scheme val="minor"/>
    </font>
    <font>
      <b/>
      <sz val="16"/>
      <name val="Calibri"/>
      <family val="2"/>
      <scheme val="minor"/>
    </font>
    <font>
      <sz val="16"/>
      <name val="Calibri"/>
      <family val="2"/>
      <scheme val="minor"/>
    </font>
    <font>
      <sz val="14"/>
      <color theme="1"/>
      <name val="Calibri"/>
      <family val="2"/>
      <scheme val="minor"/>
    </font>
    <font>
      <b/>
      <sz val="16"/>
      <color theme="0"/>
      <name val="Calibri"/>
      <family val="2"/>
      <scheme val="minor"/>
    </font>
    <font>
      <b/>
      <sz val="18"/>
      <color rgb="FF27673C"/>
      <name val="Calibri"/>
      <family val="2"/>
      <scheme val="minor"/>
    </font>
    <font>
      <b/>
      <sz val="16"/>
      <color theme="1"/>
      <name val="Calibri"/>
      <family val="2"/>
      <scheme val="minor"/>
    </font>
    <font>
      <b/>
      <sz val="18"/>
      <name val="Calibri"/>
      <family val="2"/>
      <scheme val="minor"/>
    </font>
    <font>
      <sz val="14"/>
      <name val="Calibri"/>
      <family val="2"/>
      <scheme val="minor"/>
    </font>
    <font>
      <sz val="16"/>
      <color theme="1"/>
      <name val="Calibri"/>
      <family val="2"/>
      <scheme val="minor"/>
    </font>
    <font>
      <b/>
      <sz val="16"/>
      <color rgb="FF27673C"/>
      <name val="Calibri"/>
      <family val="2"/>
      <scheme val="minor"/>
    </font>
    <font>
      <b/>
      <sz val="15"/>
      <color rgb="FF27673C"/>
      <name val="Calibri"/>
      <family val="2"/>
      <scheme val="minor"/>
    </font>
    <font>
      <b/>
      <sz val="15"/>
      <color theme="1"/>
      <name val="Calibri"/>
      <family val="2"/>
      <scheme val="minor"/>
    </font>
    <font>
      <b/>
      <sz val="18"/>
      <color theme="0"/>
      <name val="Calibri"/>
      <family val="2"/>
      <scheme val="minor"/>
    </font>
    <font>
      <b/>
      <sz val="14"/>
      <color theme="1"/>
      <name val="Calibri"/>
      <family val="2"/>
      <scheme val="minor"/>
    </font>
    <font>
      <b/>
      <sz val="12"/>
      <color theme="0"/>
      <name val="Calibri"/>
      <family val="2"/>
      <scheme val="minor"/>
    </font>
    <font>
      <i/>
      <sz val="16"/>
      <color theme="1"/>
      <name val="Calibri"/>
      <family val="2"/>
      <scheme val="minor"/>
    </font>
    <font>
      <i/>
      <sz val="12"/>
      <color theme="1"/>
      <name val="Calibri"/>
      <family val="2"/>
      <scheme val="minor"/>
    </font>
    <font>
      <b/>
      <sz val="22"/>
      <color theme="0"/>
      <name val="Calibri"/>
      <family val="2"/>
      <scheme val="minor"/>
    </font>
    <font>
      <b/>
      <sz val="22"/>
      <color theme="0"/>
      <name val="Roboto"/>
    </font>
    <font>
      <b/>
      <sz val="48"/>
      <color theme="0"/>
      <name val="Calibri"/>
      <family val="2"/>
      <scheme val="minor"/>
    </font>
    <font>
      <b/>
      <sz val="12"/>
      <color theme="0"/>
      <name val="Roboto"/>
    </font>
    <font>
      <sz val="12"/>
      <color theme="0"/>
      <name val="Calibri"/>
      <family val="2"/>
      <scheme val="minor"/>
    </font>
  </fonts>
  <fills count="12">
    <fill>
      <patternFill patternType="none"/>
    </fill>
    <fill>
      <patternFill patternType="gray125"/>
    </fill>
    <fill>
      <patternFill patternType="solid">
        <fgColor rgb="FF27673C"/>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A200"/>
        <bgColor indexed="64"/>
      </patternFill>
    </fill>
    <fill>
      <patternFill patternType="solid">
        <fgColor rgb="FFD5FFD5"/>
        <bgColor indexed="64"/>
      </patternFill>
    </fill>
    <fill>
      <patternFill patternType="solid">
        <fgColor rgb="FFFFEFBD"/>
        <bgColor indexed="64"/>
      </patternFill>
    </fill>
    <fill>
      <patternFill patternType="solid">
        <fgColor rgb="FFD4ECBA"/>
        <bgColor indexed="64"/>
      </patternFill>
    </fill>
    <fill>
      <patternFill patternType="solid">
        <fgColor rgb="FF2A5D39"/>
        <bgColor indexed="64"/>
      </patternFill>
    </fill>
    <fill>
      <patternFill patternType="solid">
        <fgColor rgb="FFEFCD2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rgb="FF008000"/>
      </left>
      <right/>
      <top style="thin">
        <color rgb="FF008000"/>
      </top>
      <bottom/>
      <diagonal/>
    </border>
    <border>
      <left/>
      <right/>
      <top style="thin">
        <color rgb="FF008000"/>
      </top>
      <bottom/>
      <diagonal/>
    </border>
    <border>
      <left style="thin">
        <color rgb="FF008000"/>
      </left>
      <right/>
      <top/>
      <bottom/>
      <diagonal/>
    </border>
    <border>
      <left style="thin">
        <color rgb="FF008000"/>
      </left>
      <right/>
      <top/>
      <bottom style="thin">
        <color rgb="FF008000"/>
      </bottom>
      <diagonal/>
    </border>
    <border>
      <left/>
      <right/>
      <top/>
      <bottom style="thin">
        <color rgb="FF008000"/>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top/>
      <bottom style="thin">
        <color theme="0" tint="-0.249977111117893"/>
      </bottom>
      <diagonal/>
    </border>
    <border>
      <left style="thin">
        <color theme="0" tint="-0.249977111117893"/>
      </left>
      <right style="thin">
        <color theme="0" tint="-0.249977111117893"/>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68">
    <xf numFmtId="0" fontId="0" fillId="0" borderId="0" xfId="0"/>
    <xf numFmtId="0" fontId="7"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xf>
    <xf numFmtId="0" fontId="13" fillId="0" borderId="0" xfId="0" applyFont="1" applyFill="1" applyBorder="1" applyAlignment="1" applyProtection="1">
      <alignment horizontal="left" vertical="center"/>
    </xf>
    <xf numFmtId="0" fontId="0" fillId="0" borderId="0" xfId="0" applyProtection="1"/>
    <xf numFmtId="0" fontId="4" fillId="0" borderId="0" xfId="0" applyNumberFormat="1" applyFont="1" applyFill="1" applyBorder="1" applyAlignment="1" applyProtection="1">
      <alignment vertical="center" wrapText="1"/>
    </xf>
    <xf numFmtId="0" fontId="3" fillId="5" borderId="1" xfId="0" applyNumberFormat="1" applyFont="1" applyFill="1" applyBorder="1" applyAlignment="1" applyProtection="1">
      <alignment horizontal="center" vertical="center" textRotation="90" wrapText="1"/>
    </xf>
    <xf numFmtId="0" fontId="3" fillId="6" borderId="1" xfId="0" applyNumberFormat="1" applyFont="1" applyFill="1" applyBorder="1" applyAlignment="1" applyProtection="1">
      <alignment horizontal="center" vertical="center" textRotation="90" wrapText="1"/>
    </xf>
    <xf numFmtId="0" fontId="0" fillId="0" borderId="0" xfId="0" applyAlignment="1" applyProtection="1">
      <alignment vertical="center"/>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textRotation="90" wrapText="1"/>
    </xf>
    <xf numFmtId="0" fontId="0" fillId="0" borderId="0" xfId="0" applyFill="1" applyProtection="1"/>
    <xf numFmtId="0" fontId="5" fillId="0" borderId="2" xfId="0" applyFont="1" applyBorder="1" applyAlignment="1" applyProtection="1">
      <protection hidden="1"/>
    </xf>
    <xf numFmtId="0" fontId="0" fillId="0" borderId="0" xfId="0" applyAlignment="1" applyProtection="1">
      <alignment vertical="center" wrapText="1"/>
    </xf>
    <xf numFmtId="0" fontId="5" fillId="0" borderId="0" xfId="0" applyFont="1" applyBorder="1" applyProtection="1">
      <protection hidden="1"/>
    </xf>
    <xf numFmtId="0" fontId="0" fillId="0" borderId="0" xfId="0" applyBorder="1" applyProtection="1"/>
    <xf numFmtId="0" fontId="7" fillId="0" borderId="0" xfId="0" applyFont="1" applyFill="1" applyBorder="1" applyAlignment="1" applyProtection="1">
      <alignment vertical="center" wrapText="1"/>
    </xf>
    <xf numFmtId="0" fontId="0" fillId="0" borderId="0" xfId="0" applyFont="1" applyBorder="1" applyProtection="1"/>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0" fillId="0" borderId="0" xfId="0" applyAlignment="1" applyProtection="1">
      <alignment wrapText="1"/>
    </xf>
    <xf numFmtId="0" fontId="7" fillId="0" borderId="2"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5" fillId="0" borderId="0" xfId="0" applyFont="1" applyFill="1" applyBorder="1" applyAlignment="1" applyProtection="1">
      <protection hidden="1"/>
    </xf>
    <xf numFmtId="0" fontId="5" fillId="0" borderId="0" xfId="0" applyFont="1" applyFill="1" applyBorder="1" applyAlignment="1" applyProtection="1">
      <alignment horizontal="center"/>
      <protection hidden="1"/>
    </xf>
    <xf numFmtId="0" fontId="7" fillId="0" borderId="0" xfId="0" applyFont="1" applyFill="1" applyBorder="1" applyAlignment="1" applyProtection="1">
      <alignment horizontal="left" vertical="center" wrapText="1"/>
    </xf>
    <xf numFmtId="0" fontId="0" fillId="0" borderId="0" xfId="0" applyFill="1" applyAlignment="1" applyProtection="1">
      <alignment wrapText="1"/>
    </xf>
    <xf numFmtId="0" fontId="0" fillId="0" borderId="0" xfId="0" applyBorder="1" applyAlignment="1" applyProtection="1">
      <alignment vertical="center"/>
    </xf>
    <xf numFmtId="0" fontId="2" fillId="8" borderId="2" xfId="0" applyFont="1" applyFill="1" applyBorder="1" applyAlignment="1" applyProtection="1">
      <alignment horizontal="center" vertical="center"/>
    </xf>
    <xf numFmtId="0" fontId="2" fillId="7" borderId="2" xfId="0" applyFont="1" applyFill="1" applyBorder="1" applyAlignment="1" applyProtection="1">
      <alignment horizontal="center" vertical="center"/>
    </xf>
    <xf numFmtId="0" fontId="5" fillId="0" borderId="0" xfId="0" applyFont="1" applyBorder="1" applyAlignment="1" applyProtection="1">
      <alignment vertical="center"/>
      <protection hidden="1"/>
    </xf>
    <xf numFmtId="0" fontId="5" fillId="0" borderId="0" xfId="0" applyFont="1" applyBorder="1" applyAlignment="1" applyProtection="1">
      <alignment horizontal="left" vertical="center"/>
      <protection hidden="1"/>
    </xf>
    <xf numFmtId="0" fontId="0" fillId="0" borderId="0" xfId="0" applyBorder="1" applyAlignment="1" applyProtection="1">
      <alignment horizontal="left" vertical="center"/>
    </xf>
    <xf numFmtId="0" fontId="0" fillId="0" borderId="0" xfId="0" applyAlignment="1" applyProtection="1">
      <alignment horizontal="left" vertical="center"/>
    </xf>
    <xf numFmtId="0" fontId="2" fillId="0" borderId="0" xfId="0" applyFont="1" applyBorder="1" applyAlignment="1" applyProtection="1">
      <alignment horizontal="center" vertical="center" wrapText="1"/>
    </xf>
    <xf numFmtId="0" fontId="5" fillId="0" borderId="0" xfId="0" applyFont="1" applyBorder="1" applyAlignment="1" applyProtection="1">
      <protection hidden="1"/>
    </xf>
    <xf numFmtId="0" fontId="5" fillId="0" borderId="0" xfId="0" applyFont="1" applyFill="1" applyBorder="1" applyAlignment="1" applyProtection="1">
      <alignment horizontal="center" vertical="center"/>
      <protection hidden="1"/>
    </xf>
    <xf numFmtId="0" fontId="2" fillId="0" borderId="0" xfId="0" applyFont="1" applyAlignment="1" applyProtection="1">
      <alignment horizontal="center"/>
    </xf>
    <xf numFmtId="0" fontId="2" fillId="0" borderId="0" xfId="0" applyFont="1" applyAlignment="1" applyProtection="1">
      <alignment wrapText="1"/>
    </xf>
    <xf numFmtId="0" fontId="17" fillId="0" borderId="0" xfId="0" applyFont="1" applyAlignment="1" applyProtection="1">
      <alignment horizontal="right" vertical="top" wrapText="1"/>
    </xf>
    <xf numFmtId="0" fontId="16" fillId="0" borderId="0" xfId="0" applyFont="1" applyAlignment="1" applyProtection="1">
      <alignment vertical="center" wrapText="1"/>
    </xf>
    <xf numFmtId="0" fontId="2" fillId="0" borderId="0" xfId="0" applyFont="1" applyAlignment="1" applyProtection="1">
      <alignment horizontal="center" vertical="center"/>
    </xf>
    <xf numFmtId="0" fontId="2" fillId="0" borderId="0" xfId="0" applyFont="1" applyAlignment="1" applyProtection="1">
      <alignment horizontal="right" vertical="center"/>
    </xf>
    <xf numFmtId="0" fontId="17" fillId="0" borderId="0" xfId="0" applyFont="1" applyAlignment="1" applyProtection="1">
      <alignment horizontal="right" vertical="center"/>
    </xf>
    <xf numFmtId="0" fontId="16" fillId="0" borderId="0" xfId="0" applyFont="1" applyBorder="1" applyAlignment="1" applyProtection="1">
      <alignment vertical="center"/>
    </xf>
    <xf numFmtId="0" fontId="2" fillId="0" borderId="0" xfId="0" applyFont="1" applyAlignment="1" applyProtection="1">
      <alignment horizontal="right" vertical="center" wrapText="1"/>
    </xf>
    <xf numFmtId="0" fontId="15" fillId="0" borderId="0" xfId="0" applyFont="1" applyBorder="1" applyAlignment="1" applyProtection="1">
      <alignment vertical="center"/>
    </xf>
    <xf numFmtId="0" fontId="11" fillId="0" borderId="0" xfId="0" applyFont="1" applyAlignment="1" applyProtection="1"/>
    <xf numFmtId="0" fontId="8" fillId="0" borderId="0" xfId="0" applyFont="1" applyAlignment="1" applyProtection="1">
      <alignment horizontal="left" vertical="center" wrapText="1"/>
    </xf>
    <xf numFmtId="0" fontId="13" fillId="0" borderId="0" xfId="0" applyFont="1" applyFill="1" applyBorder="1" applyAlignment="1" applyProtection="1">
      <alignment vertical="center" wrapText="1"/>
    </xf>
    <xf numFmtId="0" fontId="5" fillId="0" borderId="2" xfId="0" applyFont="1" applyBorder="1" applyAlignment="1" applyProtection="1"/>
    <xf numFmtId="0" fontId="0" fillId="0" borderId="0" xfId="0" applyBorder="1" applyAlignment="1" applyProtection="1">
      <alignment vertical="center" wrapText="1"/>
    </xf>
    <xf numFmtId="0" fontId="11"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6" fillId="0" borderId="0" xfId="0" applyFont="1" applyBorder="1" applyAlignment="1" applyProtection="1">
      <alignment horizontal="left" vertical="center"/>
    </xf>
    <xf numFmtId="0" fontId="13" fillId="0" borderId="0" xfId="0" applyFont="1" applyFill="1" applyBorder="1" applyAlignment="1" applyProtection="1">
      <alignment horizontal="left" vertical="center"/>
    </xf>
    <xf numFmtId="0" fontId="0" fillId="0" borderId="0" xfId="0" applyFont="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0" fillId="0" borderId="0" xfId="0" applyFont="1" applyBorder="1" applyAlignment="1" applyProtection="1">
      <alignment horizontal="left" vertical="top"/>
    </xf>
    <xf numFmtId="0" fontId="0" fillId="0" borderId="0" xfId="0" applyFont="1" applyProtection="1"/>
    <xf numFmtId="0" fontId="7" fillId="0" borderId="3" xfId="0" applyFont="1" applyFill="1" applyBorder="1" applyAlignment="1" applyProtection="1">
      <alignment horizontal="left" vertical="center" wrapText="1"/>
    </xf>
    <xf numFmtId="0" fontId="19" fillId="0" borderId="2" xfId="0" applyFont="1" applyBorder="1" applyAlignment="1" applyProtection="1">
      <alignment horizontal="center" vertical="center" wrapText="1"/>
    </xf>
    <xf numFmtId="0" fontId="13" fillId="3" borderId="2" xfId="0" applyFont="1" applyFill="1" applyBorder="1" applyAlignment="1" applyProtection="1">
      <alignment vertical="center"/>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12" fillId="0" borderId="0" xfId="0" applyFont="1" applyFill="1" applyBorder="1" applyAlignment="1" applyProtection="1">
      <alignment horizontal="left" vertical="center"/>
    </xf>
    <xf numFmtId="0" fontId="16" fillId="0" borderId="0" xfId="0" applyFont="1" applyBorder="1" applyAlignment="1" applyProtection="1">
      <alignment horizontal="left" vertical="center" wrapText="1"/>
    </xf>
    <xf numFmtId="0" fontId="15" fillId="0" borderId="0"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Fill="1" applyBorder="1" applyAlignment="1" applyProtection="1">
      <alignment horizontal="left" vertical="center"/>
    </xf>
    <xf numFmtId="0" fontId="21" fillId="0" borderId="0" xfId="0" applyFont="1" applyBorder="1" applyAlignment="1" applyProtection="1">
      <alignment horizontal="left" vertical="center" wrapText="1"/>
    </xf>
    <xf numFmtId="0" fontId="11" fillId="9" borderId="0" xfId="0" applyFont="1" applyFill="1" applyBorder="1" applyAlignment="1" applyProtection="1">
      <alignment horizontal="left" vertical="center"/>
    </xf>
    <xf numFmtId="0" fontId="0" fillId="0" borderId="4" xfId="0" applyBorder="1" applyProtection="1"/>
    <xf numFmtId="0" fontId="0" fillId="0" borderId="5" xfId="0" applyBorder="1" applyProtection="1"/>
    <xf numFmtId="0" fontId="11" fillId="0" borderId="6" xfId="0" applyFont="1" applyBorder="1" applyAlignment="1" applyProtection="1">
      <alignment horizontal="left" vertical="center"/>
    </xf>
    <xf numFmtId="0" fontId="11" fillId="0" borderId="6" xfId="0" applyFont="1" applyBorder="1" applyAlignment="1" applyProtection="1">
      <alignment horizontal="left" vertical="center" wrapText="1"/>
    </xf>
    <xf numFmtId="164" fontId="2" fillId="5" borderId="1" xfId="0" applyNumberFormat="1" applyFont="1" applyFill="1" applyBorder="1" applyAlignment="1" applyProtection="1">
      <alignment horizontal="center" vertical="center"/>
    </xf>
    <xf numFmtId="0" fontId="3" fillId="5" borderId="20" xfId="0" applyNumberFormat="1" applyFont="1" applyFill="1" applyBorder="1" applyAlignment="1" applyProtection="1">
      <alignment horizontal="center" vertical="center" textRotation="90" wrapText="1"/>
    </xf>
    <xf numFmtId="0" fontId="3" fillId="6" borderId="20" xfId="0" applyNumberFormat="1" applyFont="1" applyFill="1" applyBorder="1" applyAlignment="1" applyProtection="1">
      <alignment horizontal="center" vertical="center" textRotation="90" wrapText="1"/>
    </xf>
    <xf numFmtId="0" fontId="4" fillId="0" borderId="33" xfId="0" applyNumberFormat="1" applyFont="1" applyFill="1" applyBorder="1" applyAlignment="1" applyProtection="1">
      <alignment vertical="center" wrapText="1"/>
      <protection locked="0"/>
    </xf>
    <xf numFmtId="0" fontId="4" fillId="0" borderId="34" xfId="0" applyNumberFormat="1" applyFont="1" applyFill="1" applyBorder="1" applyAlignment="1" applyProtection="1">
      <alignment vertical="center" wrapText="1"/>
      <protection locked="0"/>
    </xf>
    <xf numFmtId="0" fontId="3" fillId="0" borderId="19"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19" fillId="0" borderId="2"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5" fillId="0" borderId="9" xfId="0" applyFont="1" applyBorder="1" applyAlignment="1" applyProtection="1">
      <alignment horizontal="center"/>
      <protection hidden="1"/>
    </xf>
    <xf numFmtId="0" fontId="2" fillId="8" borderId="9" xfId="0" applyFont="1" applyFill="1" applyBorder="1" applyAlignment="1" applyProtection="1">
      <alignment horizontal="center" vertical="center"/>
    </xf>
    <xf numFmtId="0" fontId="2" fillId="7" borderId="9"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8" borderId="2" xfId="0" applyFont="1" applyFill="1" applyBorder="1" applyAlignment="1" applyProtection="1">
      <alignment horizontal="center" vertical="center"/>
    </xf>
    <xf numFmtId="0" fontId="2" fillId="7" borderId="2"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19" fillId="0" borderId="2" xfId="0" applyFont="1" applyBorder="1" applyAlignment="1" applyProtection="1">
      <alignment horizontal="center" vertical="center" wrapText="1"/>
    </xf>
    <xf numFmtId="0" fontId="4" fillId="0" borderId="50" xfId="0" applyNumberFormat="1" applyFont="1" applyFill="1" applyBorder="1" applyAlignment="1" applyProtection="1">
      <alignment vertical="center" wrapText="1"/>
      <protection locked="0"/>
    </xf>
    <xf numFmtId="0" fontId="2" fillId="6" borderId="2" xfId="0" applyFont="1" applyFill="1" applyBorder="1" applyAlignment="1" applyProtection="1">
      <alignment horizontal="center" vertical="center"/>
    </xf>
    <xf numFmtId="0" fontId="19" fillId="0" borderId="2" xfId="0" applyFont="1" applyBorder="1" applyAlignment="1" applyProtection="1">
      <alignment horizontal="center" vertical="center" wrapText="1"/>
    </xf>
    <xf numFmtId="0" fontId="2" fillId="5" borderId="2" xfId="0" applyFont="1" applyFill="1" applyBorder="1" applyAlignment="1" applyProtection="1">
      <alignment horizontal="center" vertical="center"/>
    </xf>
    <xf numFmtId="0" fontId="19" fillId="0" borderId="2" xfId="0" applyFont="1" applyBorder="1" applyAlignment="1" applyProtection="1">
      <alignment horizontal="center" vertical="center" wrapText="1"/>
    </xf>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wrapText="1"/>
    </xf>
    <xf numFmtId="0" fontId="13" fillId="0" borderId="45" xfId="0" applyFont="1" applyFill="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7" fillId="0" borderId="45" xfId="0" applyFont="1" applyFill="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5" fillId="0" borderId="9" xfId="0" applyFont="1" applyBorder="1" applyAlignment="1" applyProtection="1">
      <alignment horizontal="center"/>
      <protection hidden="1"/>
    </xf>
    <xf numFmtId="0" fontId="13" fillId="0" borderId="2" xfId="0" applyFont="1" applyFill="1" applyBorder="1" applyAlignment="1" applyProtection="1">
      <alignment horizontal="left" vertical="center" wrapText="1"/>
      <protection locked="0"/>
    </xf>
    <xf numFmtId="0" fontId="13" fillId="0" borderId="9" xfId="0" applyFont="1" applyFill="1" applyBorder="1" applyAlignment="1" applyProtection="1">
      <alignment horizontal="center" vertical="center" wrapText="1"/>
      <protection locked="0"/>
    </xf>
    <xf numFmtId="0" fontId="8" fillId="0" borderId="2" xfId="0" applyFont="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13" fillId="0" borderId="46" xfId="0" applyFont="1" applyBorder="1" applyAlignment="1" applyProtection="1">
      <alignment horizontal="left" vertical="center" wrapText="1"/>
      <protection locked="0"/>
    </xf>
    <xf numFmtId="0" fontId="13" fillId="0" borderId="46" xfId="0" applyFont="1" applyFill="1" applyBorder="1" applyAlignment="1" applyProtection="1">
      <alignment horizontal="left" vertical="center" wrapText="1"/>
      <protection locked="0"/>
    </xf>
    <xf numFmtId="0" fontId="13" fillId="0" borderId="46"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0" fillId="10" borderId="0" xfId="0" applyFill="1" applyProtection="1"/>
    <xf numFmtId="0" fontId="24" fillId="10" borderId="0" xfId="0" applyFont="1" applyFill="1" applyAlignment="1" applyProtection="1">
      <alignment horizontal="left"/>
    </xf>
    <xf numFmtId="0" fontId="25" fillId="10" borderId="0" xfId="0" applyFont="1" applyFill="1" applyProtection="1"/>
    <xf numFmtId="0" fontId="26" fillId="10" borderId="0" xfId="0" applyFont="1" applyFill="1" applyAlignment="1" applyProtection="1">
      <alignment wrapText="1"/>
    </xf>
    <xf numFmtId="0" fontId="0" fillId="10" borderId="0" xfId="0" applyFill="1" applyAlignment="1" applyProtection="1">
      <alignment horizontal="center"/>
    </xf>
    <xf numFmtId="0" fontId="26" fillId="10" borderId="0" xfId="0" applyFont="1" applyFill="1" applyAlignment="1" applyProtection="1">
      <alignment horizontal="left" wrapText="1"/>
    </xf>
    <xf numFmtId="0" fontId="0" fillId="11" borderId="0" xfId="0" applyFill="1" applyProtection="1"/>
    <xf numFmtId="0" fontId="0" fillId="11" borderId="0" xfId="0" applyFill="1" applyBorder="1" applyAlignment="1" applyProtection="1">
      <alignment horizontal="left" vertical="center"/>
    </xf>
    <xf numFmtId="0" fontId="0" fillId="10" borderId="0" xfId="0" applyFill="1" applyBorder="1" applyAlignment="1" applyProtection="1">
      <alignment horizontal="left" vertical="center"/>
    </xf>
    <xf numFmtId="0" fontId="2" fillId="10" borderId="0" xfId="0" applyFont="1" applyFill="1" applyBorder="1" applyAlignment="1" applyProtection="1">
      <alignment horizontal="left" vertical="center"/>
    </xf>
    <xf numFmtId="0" fontId="11" fillId="0" borderId="6" xfId="0" applyFont="1" applyBorder="1" applyAlignment="1" applyProtection="1">
      <alignment horizontal="center" vertical="center"/>
    </xf>
    <xf numFmtId="0" fontId="11" fillId="0" borderId="0" xfId="0" applyFont="1" applyBorder="1" applyAlignment="1" applyProtection="1">
      <alignment horizontal="center" vertical="center"/>
    </xf>
    <xf numFmtId="0" fontId="8" fillId="0" borderId="0" xfId="0" applyFont="1" applyBorder="1" applyAlignment="1" applyProtection="1">
      <alignment horizontal="left" vertical="top" wrapText="1"/>
    </xf>
    <xf numFmtId="0" fontId="21" fillId="9" borderId="0" xfId="0" applyFont="1" applyFill="1" applyBorder="1" applyAlignment="1" applyProtection="1">
      <alignment horizontal="left" vertical="center" wrapText="1"/>
    </xf>
    <xf numFmtId="0" fontId="11" fillId="9" borderId="0" xfId="0" applyFont="1" applyFill="1" applyBorder="1" applyAlignment="1" applyProtection="1">
      <alignment horizontal="left" vertical="center" wrapText="1"/>
    </xf>
    <xf numFmtId="0" fontId="20" fillId="2" borderId="7" xfId="0" applyFont="1" applyFill="1" applyBorder="1" applyAlignment="1" applyProtection="1">
      <alignment horizontal="right" vertical="center" indent="1"/>
    </xf>
    <xf numFmtId="0" fontId="20" fillId="2" borderId="8" xfId="0" applyFont="1" applyFill="1" applyBorder="1" applyAlignment="1" applyProtection="1">
      <alignment horizontal="right" vertical="center" indent="1"/>
    </xf>
    <xf numFmtId="0" fontId="14" fillId="9" borderId="0" xfId="0" applyFont="1" applyFill="1" applyBorder="1" applyAlignment="1" applyProtection="1">
      <alignment horizontal="left" vertical="center" wrapText="1"/>
    </xf>
    <xf numFmtId="0" fontId="11" fillId="9" borderId="0" xfId="0" applyFont="1" applyFill="1" applyBorder="1" applyAlignment="1" applyProtection="1">
      <alignment horizontal="left" vertical="center"/>
    </xf>
    <xf numFmtId="0" fontId="11" fillId="0" borderId="0" xfId="0" applyFont="1" applyBorder="1" applyAlignment="1" applyProtection="1">
      <alignment horizontal="center" vertical="center" wrapText="1"/>
    </xf>
    <xf numFmtId="0" fontId="0" fillId="10" borderId="0" xfId="0" applyFill="1" applyAlignment="1" applyProtection="1">
      <alignment horizontal="center"/>
    </xf>
    <xf numFmtId="0" fontId="23" fillId="10" borderId="0" xfId="0" applyFont="1" applyFill="1" applyAlignment="1" applyProtection="1">
      <alignment horizontal="left"/>
    </xf>
    <xf numFmtId="0" fontId="27" fillId="10" borderId="0" xfId="0" applyFont="1" applyFill="1" applyAlignment="1" applyProtection="1">
      <alignment horizontal="left" vertical="center" wrapText="1"/>
    </xf>
    <xf numFmtId="0" fontId="0" fillId="11" borderId="0" xfId="0" applyFill="1" applyAlignment="1" applyProtection="1">
      <alignment horizontal="center"/>
    </xf>
    <xf numFmtId="0" fontId="9" fillId="10" borderId="0" xfId="0" applyFont="1" applyFill="1" applyBorder="1" applyAlignment="1" applyProtection="1">
      <alignment horizontal="center" vertical="center"/>
    </xf>
    <xf numFmtId="0" fontId="12" fillId="4" borderId="2" xfId="0" applyFont="1" applyFill="1" applyBorder="1" applyAlignment="1" applyProtection="1">
      <alignment vertical="center"/>
    </xf>
    <xf numFmtId="0" fontId="13" fillId="0" borderId="2" xfId="0" applyFont="1" applyFill="1" applyBorder="1" applyAlignment="1" applyProtection="1">
      <alignment horizontal="left" vertical="center" wrapText="1"/>
    </xf>
    <xf numFmtId="0" fontId="13" fillId="0" borderId="3" xfId="0" applyFont="1" applyFill="1" applyBorder="1" applyAlignment="1" applyProtection="1">
      <alignment horizontal="center" vertical="center" wrapText="1"/>
    </xf>
    <xf numFmtId="0" fontId="13" fillId="0" borderId="45" xfId="0" applyFont="1" applyFill="1" applyBorder="1" applyAlignment="1" applyProtection="1">
      <alignment horizontal="center" vertical="center" wrapText="1"/>
    </xf>
    <xf numFmtId="0" fontId="13" fillId="0" borderId="3" xfId="0" applyFont="1" applyFill="1" applyBorder="1" applyAlignment="1" applyProtection="1">
      <alignment horizontal="left" vertical="center"/>
    </xf>
    <xf numFmtId="0" fontId="13" fillId="0" borderId="46" xfId="0" applyFont="1" applyFill="1" applyBorder="1" applyAlignment="1" applyProtection="1">
      <alignment horizontal="left" vertical="center"/>
    </xf>
    <xf numFmtId="0" fontId="13" fillId="0" borderId="45" xfId="0" applyFont="1" applyFill="1" applyBorder="1" applyAlignment="1" applyProtection="1">
      <alignment horizontal="left" vertical="center"/>
    </xf>
    <xf numFmtId="0" fontId="13" fillId="0" borderId="3" xfId="0" applyFont="1" applyFill="1" applyBorder="1" applyAlignment="1" applyProtection="1">
      <alignment horizontal="left" vertical="center" wrapText="1"/>
    </xf>
    <xf numFmtId="0" fontId="13" fillId="0" borderId="46" xfId="0" applyFont="1" applyFill="1" applyBorder="1" applyAlignment="1" applyProtection="1">
      <alignment horizontal="left" vertical="center" wrapText="1"/>
    </xf>
    <xf numFmtId="0" fontId="13" fillId="0" borderId="45" xfId="0" applyFont="1" applyFill="1" applyBorder="1" applyAlignment="1" applyProtection="1">
      <alignment horizontal="left" vertical="center" wrapText="1"/>
    </xf>
    <xf numFmtId="0" fontId="13" fillId="0" borderId="2" xfId="0" applyFont="1" applyFill="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45" xfId="0" applyFont="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12" fillId="4" borderId="3" xfId="0" applyFont="1" applyFill="1" applyBorder="1" applyAlignment="1" applyProtection="1">
      <alignment vertical="center"/>
    </xf>
    <xf numFmtId="0" fontId="12" fillId="4" borderId="46" xfId="0" applyFont="1" applyFill="1" applyBorder="1" applyAlignment="1" applyProtection="1">
      <alignment vertical="center"/>
    </xf>
    <xf numFmtId="0" fontId="12" fillId="4" borderId="45" xfId="0" applyFont="1" applyFill="1" applyBorder="1" applyAlignment="1" applyProtection="1">
      <alignment vertical="center"/>
    </xf>
    <xf numFmtId="0" fontId="3" fillId="0" borderId="16"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xf>
    <xf numFmtId="0" fontId="4" fillId="0" borderId="21" xfId="0" applyNumberFormat="1"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wrapText="1"/>
      <protection locked="0"/>
    </xf>
    <xf numFmtId="0" fontId="4" fillId="0" borderId="20" xfId="0" applyNumberFormat="1" applyFont="1" applyFill="1" applyBorder="1" applyAlignment="1" applyProtection="1">
      <alignment horizontal="center" vertical="center" wrapText="1"/>
      <protection locked="0"/>
    </xf>
    <xf numFmtId="0" fontId="3" fillId="0" borderId="24" xfId="0" applyNumberFormat="1" applyFont="1" applyFill="1" applyBorder="1" applyAlignment="1" applyProtection="1">
      <alignment horizontal="center" vertical="center" wrapText="1"/>
    </xf>
    <xf numFmtId="0" fontId="3" fillId="0" borderId="25" xfId="0" applyNumberFormat="1" applyFont="1" applyFill="1" applyBorder="1" applyAlignment="1" applyProtection="1">
      <alignment horizontal="center" vertical="center" wrapText="1"/>
    </xf>
    <xf numFmtId="0" fontId="3" fillId="0" borderId="26" xfId="0" applyNumberFormat="1" applyFont="1" applyFill="1" applyBorder="1" applyAlignment="1" applyProtection="1">
      <alignment horizontal="center" vertical="center" wrapText="1"/>
    </xf>
    <xf numFmtId="0" fontId="3" fillId="0" borderId="29" xfId="0" applyNumberFormat="1" applyFont="1" applyFill="1" applyBorder="1" applyAlignment="1" applyProtection="1">
      <alignment horizontal="center" vertical="center" wrapText="1"/>
    </xf>
    <xf numFmtId="0" fontId="3" fillId="0" borderId="30" xfId="0" applyNumberFormat="1" applyFont="1" applyFill="1" applyBorder="1" applyAlignment="1" applyProtection="1">
      <alignment horizontal="center" vertical="center" wrapText="1"/>
    </xf>
    <xf numFmtId="0" fontId="3" fillId="0" borderId="31" xfId="0" applyNumberFormat="1" applyFont="1" applyFill="1" applyBorder="1" applyAlignment="1" applyProtection="1">
      <alignment horizontal="center" vertical="center" wrapText="1"/>
    </xf>
    <xf numFmtId="0" fontId="3" fillId="0" borderId="17"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3" fillId="0" borderId="22" xfId="0" applyNumberFormat="1" applyFont="1" applyFill="1" applyBorder="1" applyAlignment="1" applyProtection="1">
      <alignment horizontal="center" vertical="center" wrapText="1"/>
    </xf>
    <xf numFmtId="0" fontId="3" fillId="0" borderId="23" xfId="0" applyNumberFormat="1" applyFont="1" applyFill="1" applyBorder="1" applyAlignment="1" applyProtection="1">
      <alignment horizontal="center" vertical="center" wrapText="1"/>
    </xf>
    <xf numFmtId="0" fontId="3" fillId="0" borderId="28" xfId="0" applyNumberFormat="1"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13" fillId="0" borderId="3" xfId="0" applyFont="1" applyBorder="1" applyAlignment="1" applyProtection="1">
      <alignment horizontal="left" vertical="center" wrapText="1"/>
    </xf>
    <xf numFmtId="0" fontId="13" fillId="0" borderId="46" xfId="0" applyFont="1" applyBorder="1" applyAlignment="1" applyProtection="1">
      <alignment horizontal="left" vertical="center" wrapText="1"/>
    </xf>
    <xf numFmtId="0" fontId="13" fillId="0" borderId="45" xfId="0" applyFont="1" applyBorder="1" applyAlignment="1" applyProtection="1">
      <alignment horizontal="left" vertical="center" wrapText="1"/>
    </xf>
    <xf numFmtId="0" fontId="8" fillId="0" borderId="2" xfId="0" applyFont="1" applyBorder="1" applyAlignment="1" applyProtection="1">
      <alignment horizontal="center" vertical="center" wrapText="1"/>
    </xf>
    <xf numFmtId="0" fontId="13" fillId="0" borderId="11" xfId="0" applyFont="1" applyFill="1" applyBorder="1" applyAlignment="1" applyProtection="1">
      <alignment horizontal="left" vertical="center" wrapText="1"/>
    </xf>
    <xf numFmtId="0" fontId="13" fillId="0" borderId="35"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3" fillId="0" borderId="27" xfId="0" applyNumberFormat="1" applyFont="1" applyFill="1" applyBorder="1" applyAlignment="1" applyProtection="1">
      <alignment horizontal="center" vertical="center" wrapText="1"/>
    </xf>
    <xf numFmtId="0" fontId="3" fillId="0" borderId="32" xfId="0" applyNumberFormat="1"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0" fillId="2" borderId="0" xfId="0" applyFont="1" applyFill="1" applyBorder="1" applyAlignment="1" applyProtection="1">
      <alignment horizontal="right" vertical="center"/>
    </xf>
    <xf numFmtId="9" fontId="11" fillId="0" borderId="1" xfId="2" applyFont="1" applyBorder="1" applyAlignment="1" applyProtection="1">
      <alignment horizontal="center" vertical="center"/>
    </xf>
    <xf numFmtId="0" fontId="16" fillId="0" borderId="0" xfId="0" applyFont="1" applyAlignment="1" applyProtection="1">
      <alignment horizontal="left" vertical="top" wrapText="1"/>
    </xf>
    <xf numFmtId="0" fontId="13" fillId="0" borderId="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2" fillId="3" borderId="3" xfId="0" applyFont="1" applyFill="1" applyBorder="1" applyAlignment="1" applyProtection="1">
      <alignment horizontal="center" vertical="center" wrapText="1"/>
    </xf>
    <xf numFmtId="0" fontId="2" fillId="3" borderId="45" xfId="0" applyFont="1" applyFill="1" applyBorder="1" applyAlignment="1" applyProtection="1">
      <alignment horizontal="center" vertical="center" wrapText="1"/>
    </xf>
    <xf numFmtId="0" fontId="16" fillId="0" borderId="0" xfId="0" applyFont="1" applyBorder="1" applyAlignment="1" applyProtection="1">
      <alignment horizontal="left" vertical="center"/>
    </xf>
    <xf numFmtId="0" fontId="10" fillId="0" borderId="0" xfId="0" applyFont="1" applyBorder="1" applyAlignment="1" applyProtection="1">
      <alignment horizontal="left"/>
    </xf>
    <xf numFmtId="0" fontId="0" fillId="0" borderId="3" xfId="0" applyFont="1" applyBorder="1" applyAlignment="1" applyProtection="1">
      <alignment horizontal="left" vertical="top"/>
      <protection locked="0" hidden="1"/>
    </xf>
    <xf numFmtId="0" fontId="0" fillId="0" borderId="46" xfId="0" applyFont="1" applyBorder="1" applyAlignment="1" applyProtection="1">
      <alignment horizontal="left" vertical="top"/>
      <protection locked="0" hidden="1"/>
    </xf>
    <xf numFmtId="0" fontId="0" fillId="0" borderId="45" xfId="0" applyFont="1" applyBorder="1" applyAlignment="1" applyProtection="1">
      <alignment horizontal="left" vertical="top"/>
      <protection locked="0" hidden="1"/>
    </xf>
    <xf numFmtId="0" fontId="6" fillId="0" borderId="3" xfId="0" applyFont="1" applyFill="1" applyBorder="1" applyAlignment="1" applyProtection="1">
      <alignment vertical="center" wrapText="1"/>
    </xf>
    <xf numFmtId="0" fontId="6" fillId="0" borderId="46" xfId="0" applyFont="1" applyFill="1" applyBorder="1" applyAlignment="1" applyProtection="1">
      <alignment vertical="center" wrapText="1"/>
    </xf>
    <xf numFmtId="0" fontId="6" fillId="0" borderId="45" xfId="0" applyFont="1" applyFill="1" applyBorder="1" applyAlignment="1" applyProtection="1">
      <alignment vertical="center" wrapText="1"/>
    </xf>
    <xf numFmtId="0" fontId="13" fillId="0" borderId="38"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wrapText="1"/>
    </xf>
    <xf numFmtId="0" fontId="12" fillId="4" borderId="0" xfId="0" applyFont="1" applyFill="1" applyBorder="1" applyAlignment="1" applyProtection="1">
      <alignment horizontal="left" vertical="center"/>
    </xf>
    <xf numFmtId="0" fontId="3" fillId="0" borderId="17" xfId="0" applyFont="1" applyFill="1" applyBorder="1" applyAlignment="1" applyProtection="1">
      <alignment horizontal="center" vertical="center" wrapText="1"/>
      <protection locked="0"/>
    </xf>
    <xf numFmtId="0" fontId="3" fillId="0" borderId="47"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19" fillId="0" borderId="9" xfId="0" applyFont="1" applyBorder="1" applyAlignment="1" applyProtection="1">
      <alignment horizontal="center" vertical="center" wrapText="1"/>
    </xf>
    <xf numFmtId="0" fontId="19" fillId="0" borderId="39"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5" fillId="0" borderId="9" xfId="0" applyFont="1" applyBorder="1" applyAlignment="1" applyProtection="1">
      <alignment horizontal="center"/>
      <protection hidden="1"/>
    </xf>
    <xf numFmtId="0" fontId="5" fillId="0" borderId="39" xfId="0" applyFont="1" applyBorder="1" applyAlignment="1" applyProtection="1">
      <alignment horizontal="center"/>
      <protection hidden="1"/>
    </xf>
    <xf numFmtId="0" fontId="5" fillId="0" borderId="10" xfId="0" applyFont="1" applyBorder="1" applyAlignment="1" applyProtection="1">
      <alignment horizontal="center"/>
      <protection hidden="1"/>
    </xf>
    <xf numFmtId="0" fontId="2" fillId="5" borderId="9" xfId="0" applyFont="1" applyFill="1" applyBorder="1" applyAlignment="1" applyProtection="1">
      <alignment horizontal="center" vertical="center"/>
    </xf>
    <xf numFmtId="0" fontId="2" fillId="5" borderId="39" xfId="0" applyFont="1" applyFill="1" applyBorder="1" applyAlignment="1" applyProtection="1">
      <alignment horizontal="center" vertical="center"/>
    </xf>
    <xf numFmtId="0" fontId="2" fillId="5" borderId="10" xfId="0" applyFont="1" applyFill="1" applyBorder="1" applyAlignment="1" applyProtection="1">
      <alignment horizontal="center" vertical="center"/>
    </xf>
    <xf numFmtId="0" fontId="2" fillId="6" borderId="9" xfId="0" applyFont="1" applyFill="1" applyBorder="1" applyAlignment="1" applyProtection="1">
      <alignment horizontal="center" vertical="center"/>
    </xf>
    <xf numFmtId="0" fontId="2" fillId="6" borderId="39" xfId="0" applyFont="1" applyFill="1" applyBorder="1" applyAlignment="1" applyProtection="1">
      <alignment horizontal="center" vertical="center"/>
    </xf>
    <xf numFmtId="0" fontId="2" fillId="6" borderId="10" xfId="0" applyFont="1" applyFill="1" applyBorder="1" applyAlignment="1" applyProtection="1">
      <alignment horizontal="center" vertical="center"/>
    </xf>
    <xf numFmtId="0" fontId="13" fillId="0" borderId="36" xfId="0" applyFont="1" applyFill="1" applyBorder="1" applyAlignment="1" applyProtection="1">
      <alignment horizontal="left" vertical="center" wrapText="1"/>
    </xf>
    <xf numFmtId="0" fontId="13" fillId="0" borderId="37"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13" fillId="0" borderId="14" xfId="0" applyFont="1" applyFill="1" applyBorder="1" applyAlignment="1" applyProtection="1">
      <alignment horizontal="left" vertical="center" wrapText="1"/>
    </xf>
    <xf numFmtId="0" fontId="5" fillId="0" borderId="2" xfId="0" applyFont="1" applyFill="1" applyBorder="1" applyAlignment="1" applyProtection="1">
      <alignment horizontal="center" vertical="center" wrapText="1"/>
    </xf>
    <xf numFmtId="0" fontId="13" fillId="0" borderId="11" xfId="0" applyFont="1" applyFill="1" applyBorder="1" applyAlignment="1" applyProtection="1">
      <alignment vertical="center" wrapText="1"/>
    </xf>
    <xf numFmtId="0" fontId="13" fillId="0" borderId="35" xfId="0" applyFont="1" applyFill="1" applyBorder="1" applyAlignment="1" applyProtection="1">
      <alignment vertical="center" wrapText="1"/>
    </xf>
    <xf numFmtId="0" fontId="13" fillId="0" borderId="12" xfId="0" applyFont="1" applyFill="1" applyBorder="1" applyAlignment="1" applyProtection="1">
      <alignment vertical="center" wrapText="1"/>
    </xf>
    <xf numFmtId="0" fontId="13" fillId="0" borderId="36"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13" fillId="0" borderId="37" xfId="0" applyFont="1" applyFill="1" applyBorder="1" applyAlignment="1" applyProtection="1">
      <alignment vertical="center" wrapText="1"/>
    </xf>
    <xf numFmtId="0" fontId="13" fillId="0" borderId="13" xfId="0" applyFont="1" applyFill="1" applyBorder="1" applyAlignment="1" applyProtection="1">
      <alignment vertical="center" wrapText="1"/>
    </xf>
    <xf numFmtId="0" fontId="13" fillId="0" borderId="38" xfId="0" applyFont="1" applyFill="1" applyBorder="1" applyAlignment="1" applyProtection="1">
      <alignment vertical="center" wrapText="1"/>
    </xf>
    <xf numFmtId="0" fontId="13" fillId="0" borderId="14" xfId="0" applyFont="1" applyFill="1" applyBorder="1" applyAlignment="1" applyProtection="1">
      <alignment vertical="center" wrapText="1"/>
    </xf>
    <xf numFmtId="0" fontId="13" fillId="0" borderId="9" xfId="0" applyFont="1" applyFill="1" applyBorder="1" applyAlignment="1" applyProtection="1">
      <alignment horizontal="center" vertical="center" wrapText="1"/>
      <protection locked="0"/>
    </xf>
    <xf numFmtId="0" fontId="13" fillId="0" borderId="39"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xf>
    <xf numFmtId="0" fontId="7" fillId="0" borderId="46"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5" xfId="0" applyFont="1" applyFill="1" applyBorder="1" applyAlignment="1" applyProtection="1">
      <alignment horizontal="center" vertical="center" wrapText="1"/>
    </xf>
  </cellXfs>
  <cellStyles count="3">
    <cellStyle name="Comma 2" xfId="1"/>
    <cellStyle name="Normal" xfId="0" builtinId="0"/>
    <cellStyle name="Percent" xfId="2" builtinId="5"/>
  </cellStyles>
  <dxfs count="72">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s>
  <tableStyles count="0" defaultTableStyle="TableStyleMedium2" defaultPivotStyle="PivotStyleLight16"/>
  <colors>
    <mruColors>
      <color rgb="FF2A5D39"/>
      <color rgb="FFEFCD29"/>
      <color rgb="FFFFFFCC"/>
      <color rgb="FFFFFF99"/>
      <color rgb="FF008000"/>
      <color rgb="FFD4ECBA"/>
      <color rgb="FF00A200"/>
      <color rgb="FFFFEFBD"/>
      <color rgb="FFD5FFD5"/>
      <color rgb="FF2767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 dropStyle="combo" dx="16" fmlaLink="$K$17" fmlaRange="$K$8:$K$9" noThreeD="1" sel="1" val="0"/>
</file>

<file path=xl/ctrlProps/ctrlProp10.xml><?xml version="1.0" encoding="utf-8"?>
<formControlPr xmlns="http://schemas.microsoft.com/office/spreadsheetml/2009/9/main" objectType="Drop" dropLines="4" dropStyle="combo" dx="16" fmlaLink="$K$33" fmlaRange="$K$8:$K$11" noThreeD="1" sel="1" val="0"/>
</file>

<file path=xl/ctrlProps/ctrlProp11.xml><?xml version="1.0" encoding="utf-8"?>
<formControlPr xmlns="http://schemas.microsoft.com/office/spreadsheetml/2009/9/main" objectType="Drop" dropLines="4" dropStyle="combo" dx="16" fmlaLink="$K$34" fmlaRange="$K$8:$K$11" noThreeD="1" sel="1" val="0"/>
</file>

<file path=xl/ctrlProps/ctrlProp12.xml><?xml version="1.0" encoding="utf-8"?>
<formControlPr xmlns="http://schemas.microsoft.com/office/spreadsheetml/2009/9/main" objectType="Drop" dropLines="4" dropStyle="combo" dx="16" fmlaLink="$K$36" fmlaRange="$K$8:$K$11" noThreeD="1" sel="1" val="0"/>
</file>

<file path=xl/ctrlProps/ctrlProp13.xml><?xml version="1.0" encoding="utf-8"?>
<formControlPr xmlns="http://schemas.microsoft.com/office/spreadsheetml/2009/9/main" objectType="Drop" dropLines="4" dropStyle="combo" dx="16" fmlaLink="$K$43" fmlaRange="$K$8:$K$11" noThreeD="1" sel="1" val="0"/>
</file>

<file path=xl/ctrlProps/ctrlProp14.xml><?xml version="1.0" encoding="utf-8"?>
<formControlPr xmlns="http://schemas.microsoft.com/office/spreadsheetml/2009/9/main" objectType="Drop" dropLines="4" dropStyle="combo" dx="16" fmlaLink="$K$64" fmlaRange="$K$8:$K$11" noThreeD="1" sel="1" val="0"/>
</file>

<file path=xl/ctrlProps/ctrlProp15.xml><?xml version="1.0" encoding="utf-8"?>
<formControlPr xmlns="http://schemas.microsoft.com/office/spreadsheetml/2009/9/main" objectType="Drop" dropLines="4" dropStyle="combo" dx="16" fmlaLink="$K$69" fmlaRange="$K$8:$K$11" noThreeD="1" sel="1" val="0"/>
</file>

<file path=xl/ctrlProps/ctrlProp16.xml><?xml version="1.0" encoding="utf-8"?>
<formControlPr xmlns="http://schemas.microsoft.com/office/spreadsheetml/2009/9/main" objectType="Drop" dropLines="4" dropStyle="combo" dx="16" fmlaLink="$K$72" fmlaRange="$K$8:$K$11" noThreeD="1" sel="1" val="0"/>
</file>

<file path=xl/ctrlProps/ctrlProp17.xml><?xml version="1.0" encoding="utf-8"?>
<formControlPr xmlns="http://schemas.microsoft.com/office/spreadsheetml/2009/9/main" objectType="Drop" dropLines="4" dropStyle="combo" dx="16" fmlaLink="$K$73" fmlaRange="$K$8:$K$11" noThreeD="1" sel="1" val="0"/>
</file>

<file path=xl/ctrlProps/ctrlProp18.xml><?xml version="1.0" encoding="utf-8"?>
<formControlPr xmlns="http://schemas.microsoft.com/office/spreadsheetml/2009/9/main" objectType="Drop" dropLines="4" dropStyle="combo" dx="16" fmlaLink="$K$74" fmlaRange="$K$8:$K$11" noThreeD="1" sel="1" val="0"/>
</file>

<file path=xl/ctrlProps/ctrlProp19.xml><?xml version="1.0" encoding="utf-8"?>
<formControlPr xmlns="http://schemas.microsoft.com/office/spreadsheetml/2009/9/main" objectType="Drop" dropLines="4" dropStyle="combo" dx="16" fmlaLink="$K$75" fmlaRange="$K$8:$K$11" noThreeD="1" sel="1" val="0"/>
</file>

<file path=xl/ctrlProps/ctrlProp2.xml><?xml version="1.0" encoding="utf-8"?>
<formControlPr xmlns="http://schemas.microsoft.com/office/spreadsheetml/2009/9/main" objectType="Drop" dropLines="4" dropStyle="combo" dx="16" fmlaLink="$K$18" fmlaRange="$K$8:$K$9" noThreeD="1" sel="1" val="0"/>
</file>

<file path=xl/ctrlProps/ctrlProp20.xml><?xml version="1.0" encoding="utf-8"?>
<formControlPr xmlns="http://schemas.microsoft.com/office/spreadsheetml/2009/9/main" objectType="Drop" dropLines="4" dropStyle="combo" dx="16" fmlaLink="$K$90" fmlaRange="$K$8:$K$11" noThreeD="1" sel="1" val="0"/>
</file>

<file path=xl/ctrlProps/ctrlProp21.xml><?xml version="1.0" encoding="utf-8"?>
<formControlPr xmlns="http://schemas.microsoft.com/office/spreadsheetml/2009/9/main" objectType="Drop" dropLines="4" dropStyle="combo" dx="16" fmlaLink="$K$63" fmlaRange="$K$8:$K$11" noThreeD="1" sel="1" val="0"/>
</file>

<file path=xl/ctrlProps/ctrlProp22.xml><?xml version="1.0" encoding="utf-8"?>
<formControlPr xmlns="http://schemas.microsoft.com/office/spreadsheetml/2009/9/main" objectType="Drop" dropLines="4" dropStyle="combo" dx="16" fmlaLink="$K$30" fmlaRange="$K$8:$K$11" noThreeD="1" sel="1" val="0"/>
</file>

<file path=xl/ctrlProps/ctrlProp23.xml><?xml version="1.0" encoding="utf-8"?>
<formControlPr xmlns="http://schemas.microsoft.com/office/spreadsheetml/2009/9/main" objectType="Drop" dropLines="4" dropStyle="combo" dx="16" fmlaLink="$K$38" fmlaRange="$K$8:$K$11" noThreeD="1" sel="1" val="0"/>
</file>

<file path=xl/ctrlProps/ctrlProp24.xml><?xml version="1.0" encoding="utf-8"?>
<formControlPr xmlns="http://schemas.microsoft.com/office/spreadsheetml/2009/9/main" objectType="Drop" dropLines="4" dropStyle="combo" dx="16" fmlaLink="$K$60" fmlaRange="$K$8:$K$11" noThreeD="1" sel="1" val="0"/>
</file>

<file path=xl/ctrlProps/ctrlProp25.xml><?xml version="1.0" encoding="utf-8"?>
<formControlPr xmlns="http://schemas.microsoft.com/office/spreadsheetml/2009/9/main" objectType="Drop" dropLines="4" dropStyle="combo" dx="16" fmlaLink="$K$54" fmlaRange="$K$8:$K$11" noThreeD="1" sel="1" val="0"/>
</file>

<file path=xl/ctrlProps/ctrlProp26.xml><?xml version="1.0" encoding="utf-8"?>
<formControlPr xmlns="http://schemas.microsoft.com/office/spreadsheetml/2009/9/main" objectType="Drop" dropLines="4" dropStyle="combo" dx="16" fmlaLink="$K$59" fmlaRange="$K$8:$K$11" noThreeD="1" sel="1" val="0"/>
</file>

<file path=xl/ctrlProps/ctrlProp27.xml><?xml version="1.0" encoding="utf-8"?>
<formControlPr xmlns="http://schemas.microsoft.com/office/spreadsheetml/2009/9/main" objectType="Drop" dropLines="4" dropStyle="combo" dx="16" fmlaLink="$K$46" fmlaRange="$K$8:$K$11" noThreeD="1" sel="1" val="0"/>
</file>

<file path=xl/ctrlProps/ctrlProp28.xml><?xml version="1.0" encoding="utf-8"?>
<formControlPr xmlns="http://schemas.microsoft.com/office/spreadsheetml/2009/9/main" objectType="Drop" dropLines="4" dropStyle="combo" dx="16" fmlaLink="$K$47" fmlaRange="$K$8:$K$11" noThreeD="1" sel="1" val="0"/>
</file>

<file path=xl/ctrlProps/ctrlProp29.xml><?xml version="1.0" encoding="utf-8"?>
<formControlPr xmlns="http://schemas.microsoft.com/office/spreadsheetml/2009/9/main" objectType="Drop" dropLines="4" dropStyle="combo" dx="16" fmlaLink="$K$82" fmlaRange="$K$8:$K$11" noThreeD="1" sel="1" val="0"/>
</file>

<file path=xl/ctrlProps/ctrlProp3.xml><?xml version="1.0" encoding="utf-8"?>
<formControlPr xmlns="http://schemas.microsoft.com/office/spreadsheetml/2009/9/main" objectType="Drop" dropLines="4" dropStyle="combo" dx="16" fmlaLink="$K$19" fmlaRange="$K$8:$K$9" noThreeD="1" sel="1" val="0"/>
</file>

<file path=xl/ctrlProps/ctrlProp30.xml><?xml version="1.0" encoding="utf-8"?>
<formControlPr xmlns="http://schemas.microsoft.com/office/spreadsheetml/2009/9/main" objectType="Drop" dropLines="4" dropStyle="combo" dx="16" fmlaLink="$K$81" fmlaRange="$K$8:$K$11" noThreeD="1" sel="1" val="0"/>
</file>

<file path=xl/ctrlProps/ctrlProp31.xml><?xml version="1.0" encoding="utf-8"?>
<formControlPr xmlns="http://schemas.microsoft.com/office/spreadsheetml/2009/9/main" objectType="Drop" dropLines="4" dropStyle="combo" dx="16" fmlaLink="$K$80" fmlaRange="$K$8:$K$11" noThreeD="1" sel="1" val="0"/>
</file>

<file path=xl/ctrlProps/ctrlProp32.xml><?xml version="1.0" encoding="utf-8"?>
<formControlPr xmlns="http://schemas.microsoft.com/office/spreadsheetml/2009/9/main" objectType="Drop" dropLines="4" dropStyle="combo" dx="16" fmlaLink="$K$79" fmlaRange="$K$8:$K$11" noThreeD="1" sel="1" val="0"/>
</file>

<file path=xl/ctrlProps/ctrlProp33.xml><?xml version="1.0" encoding="utf-8"?>
<formControlPr xmlns="http://schemas.microsoft.com/office/spreadsheetml/2009/9/main" objectType="Drop" dropLines="4" dropStyle="combo" dx="16" fmlaLink="$K$78" fmlaRange="$K$8:$K$11" noThreeD="1" sel="1" val="0"/>
</file>

<file path=xl/ctrlProps/ctrlProp34.xml><?xml version="1.0" encoding="utf-8"?>
<formControlPr xmlns="http://schemas.microsoft.com/office/spreadsheetml/2009/9/main" objectType="Drop" dropLines="4" dropStyle="combo" dx="16" fmlaLink="$K$83" fmlaRange="$K$8:$K$11" noThreeD="1" sel="1" val="0"/>
</file>

<file path=xl/ctrlProps/ctrlProp35.xml><?xml version="1.0" encoding="utf-8"?>
<formControlPr xmlns="http://schemas.microsoft.com/office/spreadsheetml/2009/9/main" objectType="Drop" dropLines="4" dropStyle="combo" dx="16" fmlaLink="$K$35" fmlaRange="$K$8:$K$11" noThreeD="1" sel="1" val="0"/>
</file>

<file path=xl/ctrlProps/ctrlProp36.xml><?xml version="1.0" encoding="utf-8"?>
<formControlPr xmlns="http://schemas.microsoft.com/office/spreadsheetml/2009/9/main" objectType="Drop" dropLines="4" dropStyle="combo" dx="16" fmlaLink="$K$40" fmlaRange="$K$8:$K$11" noThreeD="1" sel="1" val="0"/>
</file>

<file path=xl/ctrlProps/ctrlProp37.xml><?xml version="1.0" encoding="utf-8"?>
<formControlPr xmlns="http://schemas.microsoft.com/office/spreadsheetml/2009/9/main" objectType="Drop" dropLines="4" dropStyle="combo" dx="16" fmlaLink="$K$31" fmlaRange="$K$8:$K$11" noThreeD="1" sel="1" val="0"/>
</file>

<file path=xl/ctrlProps/ctrlProp38.xml><?xml version="1.0" encoding="utf-8"?>
<formControlPr xmlns="http://schemas.microsoft.com/office/spreadsheetml/2009/9/main" objectType="Drop" dropLines="4" dropStyle="combo" dx="16" fmlaLink="$K$50" fmlaRange="$K$8:$K$11" noThreeD="1" sel="1" val="0"/>
</file>

<file path=xl/ctrlProps/ctrlProp39.xml><?xml version="1.0" encoding="utf-8"?>
<formControlPr xmlns="http://schemas.microsoft.com/office/spreadsheetml/2009/9/main" objectType="Drop" dropLines="4" dropStyle="combo" dx="16" fmlaLink="$K$51" fmlaRange="$K$8:$K$11" noThreeD="1" sel="1" val="0"/>
</file>

<file path=xl/ctrlProps/ctrlProp4.xml><?xml version="1.0" encoding="utf-8"?>
<formControlPr xmlns="http://schemas.microsoft.com/office/spreadsheetml/2009/9/main" objectType="Drop" dropLines="4" dropStyle="combo" dx="16" fmlaLink="$K$25" fmlaRange="$K$8:$K$11" noThreeD="1" sel="1" val="0"/>
</file>

<file path=xl/ctrlProps/ctrlProp40.xml><?xml version="1.0" encoding="utf-8"?>
<formControlPr xmlns="http://schemas.microsoft.com/office/spreadsheetml/2009/9/main" objectType="Drop" dropLines="4" dropStyle="combo" dx="16" fmlaLink="$K$48" fmlaRange="$K$8:$K$11" noThreeD="1" sel="1" val="0"/>
</file>

<file path=xl/ctrlProps/ctrlProp41.xml><?xml version="1.0" encoding="utf-8"?>
<formControlPr xmlns="http://schemas.microsoft.com/office/spreadsheetml/2009/9/main" objectType="Drop" dropLines="4" dropStyle="combo" dx="16" fmlaLink="$K$39" fmlaRange="$K$8:$K$11" noThreeD="1" sel="1" val="0"/>
</file>

<file path=xl/ctrlProps/ctrlProp42.xml><?xml version="1.0" encoding="utf-8"?>
<formControlPr xmlns="http://schemas.microsoft.com/office/spreadsheetml/2009/9/main" objectType="Drop" dropLines="4" dropStyle="combo" dx="16" fmlaLink="$K$65" fmlaRange="$K$8:$K$11" noThreeD="1" sel="1" val="0"/>
</file>

<file path=xl/ctrlProps/ctrlProp43.xml><?xml version="1.0" encoding="utf-8"?>
<formControlPr xmlns="http://schemas.microsoft.com/office/spreadsheetml/2009/9/main" objectType="Drop" dropLines="4" dropStyle="combo" dx="16" fmlaLink="$K$42" fmlaRange="$K$8:$K$11" noThreeD="1" sel="1" val="0"/>
</file>

<file path=xl/ctrlProps/ctrlProp44.xml><?xml version="1.0" encoding="utf-8"?>
<formControlPr xmlns="http://schemas.microsoft.com/office/spreadsheetml/2009/9/main" objectType="Drop" dropLines="4" dropStyle="combo" dx="16" fmlaLink="$K$66" fmlaRange="$K$8:$K$11" noThreeD="1" sel="1" val="0"/>
</file>

<file path=xl/ctrlProps/ctrlProp45.xml><?xml version="1.0" encoding="utf-8"?>
<formControlPr xmlns="http://schemas.microsoft.com/office/spreadsheetml/2009/9/main" objectType="Drop" dropLines="4" dropStyle="combo" dx="16" fmlaLink="$K$37" fmlaRange="$K$8:$K$11" noThreeD="1" sel="1" val="0"/>
</file>

<file path=xl/ctrlProps/ctrlProp46.xml><?xml version="1.0" encoding="utf-8"?>
<formControlPr xmlns="http://schemas.microsoft.com/office/spreadsheetml/2009/9/main" objectType="Drop" dropLines="4" dropStyle="combo" dx="16" fmlaLink="$K$41" fmlaRange="$K$8:$K$11" noThreeD="1" sel="1" val="0"/>
</file>

<file path=xl/ctrlProps/ctrlProp5.xml><?xml version="1.0" encoding="utf-8"?>
<formControlPr xmlns="http://schemas.microsoft.com/office/spreadsheetml/2009/9/main" objectType="Drop" dropLines="4" dropStyle="combo" dx="16" fmlaLink="$K$20" fmlaRange="$K$8:$K$9" noThreeD="1" sel="1" val="0"/>
</file>

<file path=xl/ctrlProps/ctrlProp6.xml><?xml version="1.0" encoding="utf-8"?>
<formControlPr xmlns="http://schemas.microsoft.com/office/spreadsheetml/2009/9/main" objectType="Drop" dropLines="4" dropStyle="combo" dx="16" fmlaLink="$K$21" fmlaRange="$K$8:$K$11" noThreeD="1" sel="1" val="0"/>
</file>

<file path=xl/ctrlProps/ctrlProp7.xml><?xml version="1.0" encoding="utf-8"?>
<formControlPr xmlns="http://schemas.microsoft.com/office/spreadsheetml/2009/9/main" objectType="Drop" dropLines="4" dropStyle="combo" dx="16" fmlaLink="$K$22" fmlaRange="$K$8:$K$9" noThreeD="1" sel="1" val="0"/>
</file>

<file path=xl/ctrlProps/ctrlProp8.xml><?xml version="1.0" encoding="utf-8"?>
<formControlPr xmlns="http://schemas.microsoft.com/office/spreadsheetml/2009/9/main" objectType="Drop" dropLines="4" dropStyle="combo" dx="16" fmlaLink="$K$26" fmlaRange="$K$8:$K$11" noThreeD="1" sel="1" val="0"/>
</file>

<file path=xl/ctrlProps/ctrlProp9.xml><?xml version="1.0" encoding="utf-8"?>
<formControlPr xmlns="http://schemas.microsoft.com/office/spreadsheetml/2009/9/main" objectType="Drop" dropLines="4" dropStyle="combo" dx="16" fmlaLink="$K$27" fmlaRange="$K$8:$K$11"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https://www.edmonton.ca/transportation/cycling_walking/bicycle-map.aspx" TargetMode="External"/><Relationship Id="rId13" Type="http://schemas.openxmlformats.org/officeDocument/2006/relationships/hyperlink" Target="http://www.carcare.org/go-green/steps-to-a-greener-car/" TargetMode="External"/><Relationship Id="rId18" Type="http://schemas.openxmlformats.org/officeDocument/2006/relationships/hyperlink" Target="https://www.ualberta.ca/vice-president-facilities-operations/service-catalogue/recycling-on-campus/order-a-bin" TargetMode="External"/><Relationship Id="rId26" Type="http://schemas.openxmlformats.org/officeDocument/2006/relationships/hyperlink" Target="https://cloudfront.ualberta.ca/-/media/ualberta/vice-president-facilities-and-operations/documents/forms-cabinet-top-level/recycling/event-announcementsfinal2.pdf" TargetMode="External"/><Relationship Id="rId3" Type="http://schemas.openxmlformats.org/officeDocument/2006/relationships/hyperlink" Target="https://www.ualberta.ca/dining-services/sustainability/fair-trade-campus" TargetMode="External"/><Relationship Id="rId21" Type="http://schemas.openxmlformats.org/officeDocument/2006/relationships/hyperlink" Target="https://www.ualberta.ca/maps?l=53.522898,-113.525575&amp;z=15&amp;campus=north_campus&amp;c=All-Gender%20Washrooms" TargetMode="External"/><Relationship Id="rId7" Type="http://schemas.openxmlformats.org/officeDocument/2006/relationships/hyperlink" Target="https://www.ualberta.ca/sustainability/research-teaching/econferencing" TargetMode="External"/><Relationship Id="rId12" Type="http://schemas.openxmlformats.org/officeDocument/2006/relationships/hyperlink" Target="https://www.ualberta.ca/parking-services/permits/parking-regulations" TargetMode="External"/><Relationship Id="rId17" Type="http://schemas.openxmlformats.org/officeDocument/2006/relationships/hyperlink" Target="http://www.greenkeyglobal.com/home/aboutus/members/" TargetMode="External"/><Relationship Id="rId25" Type="http://schemas.openxmlformats.org/officeDocument/2006/relationships/hyperlink" Target="https://uofa.maps.arcgis.com/apps/opsdashboard/index.html#/47de27a09c164bb8b9f11385aa09a24f" TargetMode="External"/><Relationship Id="rId2" Type="http://schemas.openxmlformats.org/officeDocument/2006/relationships/hyperlink" Target="https://www.ualberta.ca/sustainability/get-involved" TargetMode="External"/><Relationship Id="rId16" Type="http://schemas.openxmlformats.org/officeDocument/2006/relationships/hyperlink" Target="https://cloudfront.ualberta.ca/-/media/ualberta/vice-president-finance/supply-management-services/documents/sub-pages/sustainability/green-procurement-principles.pdf" TargetMode="External"/><Relationship Id="rId20" Type="http://schemas.openxmlformats.org/officeDocument/2006/relationships/hyperlink" Target="https://www.facebook.com/thelandingualberta/photos/a.1449738301964270.1073741827.1449733295298104/1564925690445530/?type=3&amp;theater" TargetMode="External"/><Relationship Id="rId29" Type="http://schemas.openxmlformats.org/officeDocument/2006/relationships/hyperlink" Target="https://www.ualberta.ca/why-ualberta/administration/vice-president-finance/supply-management-services/sustainablepurchasing" TargetMode="External"/><Relationship Id="rId1" Type="http://schemas.openxmlformats.org/officeDocument/2006/relationships/hyperlink" Target="https://www.ualberta.ca/vice-president-facilities-operations/service-catalogue/recycling-on-campus/plan-a-sustainable-event" TargetMode="External"/><Relationship Id="rId6" Type="http://schemas.openxmlformats.org/officeDocument/2006/relationships/hyperlink" Target="https://su.ualberta.ca/services/sustainsu/projects/reusabledish/" TargetMode="External"/><Relationship Id="rId11" Type="http://schemas.openxmlformats.org/officeDocument/2006/relationships/hyperlink" Target="http://edmontonbikes.ca/services/bikeworks/" TargetMode="External"/><Relationship Id="rId24" Type="http://schemas.openxmlformats.org/officeDocument/2006/relationships/hyperlink" Target="https://c.environmentalpaper.org/" TargetMode="External"/><Relationship Id="rId32" Type="http://schemas.openxmlformats.org/officeDocument/2006/relationships/image" Target="../media/image2.png"/><Relationship Id="rId5" Type="http://schemas.openxmlformats.org/officeDocument/2006/relationships/hyperlink" Target="https://www.rainforest-alliance.org/" TargetMode="External"/><Relationship Id="rId15" Type="http://schemas.openxmlformats.org/officeDocument/2006/relationships/hyperlink" Target="https://www.edmonton.ca/programs_services/garbage_waste/reuse-centre.aspx" TargetMode="External"/><Relationship Id="rId23" Type="http://schemas.openxmlformats.org/officeDocument/2006/relationships/hyperlink" Target="http://flyeia.com/coming-and-going/bus-and-shuttle" TargetMode="External"/><Relationship Id="rId28" Type="http://schemas.openxmlformats.org/officeDocument/2006/relationships/hyperlink" Target="https://edmontonsfoodbank.com/" TargetMode="External"/><Relationship Id="rId10" Type="http://schemas.openxmlformats.org/officeDocument/2006/relationships/hyperlink" Target="https://su.ualberta.ca/services/sustainsu/projects/bikelibrary/" TargetMode="External"/><Relationship Id="rId19" Type="http://schemas.openxmlformats.org/officeDocument/2006/relationships/hyperlink" Target="https://www.ualberta.ca/current-students/accessibility-resources" TargetMode="External"/><Relationship Id="rId31" Type="http://schemas.openxmlformats.org/officeDocument/2006/relationships/hyperlink" Target="https://static.ewg.org/reports/2011/meateaters/images/brochure6a.png" TargetMode="External"/><Relationship Id="rId4" Type="http://schemas.openxmlformats.org/officeDocument/2006/relationships/hyperlink" Target="http://fairtrade.ca/" TargetMode="External"/><Relationship Id="rId9" Type="http://schemas.openxmlformats.org/officeDocument/2006/relationships/hyperlink" Target="https://www.edmonton.ca/transportation/cycling_walking/laws-safety.aspx" TargetMode="External"/><Relationship Id="rId14" Type="http://schemas.openxmlformats.org/officeDocument/2006/relationships/hyperlink" Target="https://www.ualberta.ca/parking-services/sustainability-initiatives" TargetMode="External"/><Relationship Id="rId22" Type="http://schemas.openxmlformats.org/officeDocument/2006/relationships/hyperlink" Target="https://cloudfront.ualberta.ca/-/media/ualberta/aboriginal-hub/territorial-acknowledgements-english-french-27july16.pdf" TargetMode="External"/><Relationship Id="rId27" Type="http://schemas.openxmlformats.org/officeDocument/2006/relationships/hyperlink" Target="https://campusfoodbank.com/" TargetMode="External"/><Relationship Id="rId30" Type="http://schemas.openxmlformats.org/officeDocument/2006/relationships/hyperlink" Target="https://www.frontiersin.org/files/Articles/126479/fnut-02-00009-HTML/image_m/fnut-02-00009-g001.jp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8012</xdr:colOff>
      <xdr:row>0</xdr:row>
      <xdr:rowOff>2257143</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12104762" cy="22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16</xdr:row>
          <xdr:rowOff>123825</xdr:rowOff>
        </xdr:from>
        <xdr:to>
          <xdr:col>1</xdr:col>
          <xdr:colOff>1495425</xdr:colOff>
          <xdr:row>16</xdr:row>
          <xdr:rowOff>428625</xdr:rowOff>
        </xdr:to>
        <xdr:sp macro="" textlink="">
          <xdr:nvSpPr>
            <xdr:cNvPr id="1207" name="Drop Down 183" hidden="1">
              <a:extLst>
                <a:ext uri="{63B3BB69-23CF-44E3-9099-C40C66FF867C}">
                  <a14:compatExt spid="_x0000_s1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17</xdr:row>
          <xdr:rowOff>238125</xdr:rowOff>
        </xdr:from>
        <xdr:to>
          <xdr:col>1</xdr:col>
          <xdr:colOff>1485900</xdr:colOff>
          <xdr:row>17</xdr:row>
          <xdr:rowOff>542925</xdr:rowOff>
        </xdr:to>
        <xdr:sp macro="" textlink="">
          <xdr:nvSpPr>
            <xdr:cNvPr id="1208" name="Drop Down 184" hidden="1">
              <a:extLst>
                <a:ext uri="{63B3BB69-23CF-44E3-9099-C40C66FF867C}">
                  <a14:compatExt spid="_x0000_s1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18</xdr:row>
          <xdr:rowOff>133350</xdr:rowOff>
        </xdr:from>
        <xdr:to>
          <xdr:col>1</xdr:col>
          <xdr:colOff>1485900</xdr:colOff>
          <xdr:row>18</xdr:row>
          <xdr:rowOff>438150</xdr:rowOff>
        </xdr:to>
        <xdr:sp macro="" textlink="">
          <xdr:nvSpPr>
            <xdr:cNvPr id="1209" name="Drop Down 185" hidden="1">
              <a:extLst>
                <a:ext uri="{63B3BB69-23CF-44E3-9099-C40C66FF867C}">
                  <a14:compatExt spid="_x0000_s1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24</xdr:row>
          <xdr:rowOff>133350</xdr:rowOff>
        </xdr:from>
        <xdr:to>
          <xdr:col>1</xdr:col>
          <xdr:colOff>1495425</xdr:colOff>
          <xdr:row>24</xdr:row>
          <xdr:rowOff>438150</xdr:rowOff>
        </xdr:to>
        <xdr:sp macro="" textlink="">
          <xdr:nvSpPr>
            <xdr:cNvPr id="1210" name="Drop Down 186" hidden="1">
              <a:extLst>
                <a:ext uri="{63B3BB69-23CF-44E3-9099-C40C66FF867C}">
                  <a14:compatExt spid="_x0000_s1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8</xdr:col>
      <xdr:colOff>28576</xdr:colOff>
      <xdr:row>18</xdr:row>
      <xdr:rowOff>28575</xdr:rowOff>
    </xdr:from>
    <xdr:to>
      <xdr:col>9</xdr:col>
      <xdr:colOff>1688593</xdr:colOff>
      <xdr:row>18</xdr:row>
      <xdr:rowOff>552450</xdr:rowOff>
    </xdr:to>
    <xdr:sp macro="" textlink="">
      <xdr:nvSpPr>
        <xdr:cNvPr id="3" name="Rounded Rectangle 2">
          <a:hlinkClick xmlns:r="http://schemas.openxmlformats.org/officeDocument/2006/relationships" r:id="rId1"/>
        </xdr:cNvPr>
        <xdr:cNvSpPr/>
      </xdr:nvSpPr>
      <xdr:spPr>
        <a:xfrm>
          <a:off x="8667751" y="7534275"/>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 more info on Zero Waste, recycling, and organics collection at UAlberta.</a:t>
          </a:r>
        </a:p>
      </xdr:txBody>
    </xdr:sp>
    <xdr:clientData/>
  </xdr:twoCellAnchor>
  <xdr:twoCellAnchor>
    <xdr:from>
      <xdr:col>8</xdr:col>
      <xdr:colOff>28576</xdr:colOff>
      <xdr:row>25</xdr:row>
      <xdr:rowOff>28575</xdr:rowOff>
    </xdr:from>
    <xdr:to>
      <xdr:col>9</xdr:col>
      <xdr:colOff>1685925</xdr:colOff>
      <xdr:row>25</xdr:row>
      <xdr:rowOff>552450</xdr:rowOff>
    </xdr:to>
    <xdr:sp macro="" textlink="">
      <xdr:nvSpPr>
        <xdr:cNvPr id="22" name="Rounded Rectangle 21">
          <a:hlinkClick xmlns:r="http://schemas.openxmlformats.org/officeDocument/2006/relationships" r:id="rId2"/>
        </xdr:cNvPr>
        <xdr:cNvSpPr/>
      </xdr:nvSpPr>
      <xdr:spPr>
        <a:xfrm>
          <a:off x="8667751" y="11020425"/>
          <a:ext cx="3362324"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S</a:t>
          </a:r>
          <a:r>
            <a:rPr lang="en-CA" sz="1200" baseline="0"/>
            <a:t>ign up for the Sustainability Newsletter by clicking here and selecting the</a:t>
          </a:r>
          <a:r>
            <a:rPr lang="en-CA" sz="1200"/>
            <a:t> "Subscribe" button.</a:t>
          </a: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19</xdr:row>
          <xdr:rowOff>142875</xdr:rowOff>
        </xdr:from>
        <xdr:to>
          <xdr:col>1</xdr:col>
          <xdr:colOff>1485900</xdr:colOff>
          <xdr:row>19</xdr:row>
          <xdr:rowOff>447675</xdr:rowOff>
        </xdr:to>
        <xdr:sp macro="" textlink="">
          <xdr:nvSpPr>
            <xdr:cNvPr id="1233" name="Drop Down 209" hidden="1">
              <a:extLst>
                <a:ext uri="{63B3BB69-23CF-44E3-9099-C40C66FF867C}">
                  <a14:compatExt spid="_x0000_s1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20</xdr:row>
          <xdr:rowOff>133350</xdr:rowOff>
        </xdr:from>
        <xdr:to>
          <xdr:col>1</xdr:col>
          <xdr:colOff>1485900</xdr:colOff>
          <xdr:row>20</xdr:row>
          <xdr:rowOff>438150</xdr:rowOff>
        </xdr:to>
        <xdr:sp macro="" textlink="">
          <xdr:nvSpPr>
            <xdr:cNvPr id="1234" name="Drop Down 210" hidden="1">
              <a:extLst>
                <a:ext uri="{63B3BB69-23CF-44E3-9099-C40C66FF867C}">
                  <a14:compatExt spid="_x0000_s1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21</xdr:row>
          <xdr:rowOff>133350</xdr:rowOff>
        </xdr:from>
        <xdr:to>
          <xdr:col>1</xdr:col>
          <xdr:colOff>1485900</xdr:colOff>
          <xdr:row>21</xdr:row>
          <xdr:rowOff>438150</xdr:rowOff>
        </xdr:to>
        <xdr:sp macro="" textlink="">
          <xdr:nvSpPr>
            <xdr:cNvPr id="1235" name="Drop Down 211" hidden="1">
              <a:extLst>
                <a:ext uri="{63B3BB69-23CF-44E3-9099-C40C66FF867C}">
                  <a14:compatExt spid="_x0000_s12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8</xdr:col>
      <xdr:colOff>19050</xdr:colOff>
      <xdr:row>70</xdr:row>
      <xdr:rowOff>19050</xdr:rowOff>
    </xdr:from>
    <xdr:to>
      <xdr:col>9</xdr:col>
      <xdr:colOff>1676400</xdr:colOff>
      <xdr:row>70</xdr:row>
      <xdr:rowOff>781050</xdr:rowOff>
    </xdr:to>
    <xdr:sp macro="" textlink="">
      <xdr:nvSpPr>
        <xdr:cNvPr id="54" name="Rounded Rectangle 53">
          <a:hlinkClick xmlns:r="http://schemas.openxmlformats.org/officeDocument/2006/relationships" r:id="rId3"/>
        </xdr:cNvPr>
        <xdr:cNvSpPr/>
      </xdr:nvSpPr>
      <xdr:spPr>
        <a:xfrm>
          <a:off x="9877425" y="33642300"/>
          <a:ext cx="3362325" cy="7620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solidFill>
                <a:schemeClr val="lt1"/>
              </a:solidFill>
              <a:effectLst/>
              <a:latin typeface="+mn-lt"/>
              <a:ea typeface="+mn-ea"/>
              <a:cs typeface="+mn-cs"/>
            </a:rPr>
            <a:t>All UAlberta</a:t>
          </a:r>
          <a:r>
            <a:rPr lang="en-CA" sz="1200" baseline="0">
              <a:solidFill>
                <a:schemeClr val="lt1"/>
              </a:solidFill>
              <a:effectLst/>
              <a:latin typeface="+mn-lt"/>
              <a:ea typeface="+mn-ea"/>
              <a:cs typeface="+mn-cs"/>
            </a:rPr>
            <a:t> </a:t>
          </a:r>
          <a:r>
            <a:rPr lang="en-CA" sz="1200">
              <a:solidFill>
                <a:schemeClr val="lt1"/>
              </a:solidFill>
              <a:effectLst/>
              <a:latin typeface="+mn-lt"/>
              <a:ea typeface="+mn-ea"/>
              <a:cs typeface="+mn-cs"/>
            </a:rPr>
            <a:t>campus caterers serve Fairtrade</a:t>
          </a:r>
          <a:r>
            <a:rPr lang="en-CA" sz="1200" baseline="0">
              <a:solidFill>
                <a:schemeClr val="lt1"/>
              </a:solidFill>
              <a:effectLst/>
              <a:latin typeface="+mn-lt"/>
              <a:ea typeface="+mn-ea"/>
              <a:cs typeface="+mn-cs"/>
            </a:rPr>
            <a:t> </a:t>
          </a:r>
          <a:r>
            <a:rPr lang="en-CA" sz="1200">
              <a:solidFill>
                <a:schemeClr val="lt1"/>
              </a:solidFill>
              <a:effectLst/>
              <a:latin typeface="+mn-lt"/>
              <a:ea typeface="+mn-ea"/>
              <a:cs typeface="+mn-cs"/>
            </a:rPr>
            <a:t>certified options to </a:t>
          </a:r>
          <a:r>
            <a:rPr lang="en-CA" sz="1200" baseline="0">
              <a:solidFill>
                <a:schemeClr val="lt1"/>
              </a:solidFill>
              <a:effectLst/>
              <a:latin typeface="+mn-lt"/>
              <a:ea typeface="+mn-ea"/>
              <a:cs typeface="+mn-cs"/>
            </a:rPr>
            <a:t>support</a:t>
          </a:r>
          <a:r>
            <a:rPr lang="en-CA" sz="1200">
              <a:solidFill>
                <a:schemeClr val="lt1"/>
              </a:solidFill>
              <a:effectLst/>
              <a:latin typeface="+mn-lt"/>
              <a:ea typeface="+mn-ea"/>
              <a:cs typeface="+mn-cs"/>
            </a:rPr>
            <a:t> our Fair Trade Campus designation. Click here </a:t>
          </a:r>
          <a:r>
            <a:rPr lang="en-CA" sz="1200"/>
            <a:t>to learn more.</a:t>
          </a:r>
          <a:endParaRPr lang="en-CA" sz="1200" baseline="0"/>
        </a:p>
      </xdr:txBody>
    </xdr:sp>
    <xdr:clientData/>
  </xdr:twoCellAnchor>
  <xdr:twoCellAnchor>
    <xdr:from>
      <xdr:col>8</xdr:col>
      <xdr:colOff>19051</xdr:colOff>
      <xdr:row>69</xdr:row>
      <xdr:rowOff>28575</xdr:rowOff>
    </xdr:from>
    <xdr:to>
      <xdr:col>8</xdr:col>
      <xdr:colOff>1695451</xdr:colOff>
      <xdr:row>69</xdr:row>
      <xdr:rowOff>295275</xdr:rowOff>
    </xdr:to>
    <xdr:sp macro="" textlink="">
      <xdr:nvSpPr>
        <xdr:cNvPr id="53" name="Rounded Rectangle 52">
          <a:hlinkClick xmlns:r="http://schemas.openxmlformats.org/officeDocument/2006/relationships" r:id="rId4"/>
        </xdr:cNvPr>
        <xdr:cNvSpPr/>
      </xdr:nvSpPr>
      <xdr:spPr>
        <a:xfrm>
          <a:off x="8658226" y="2198370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Fairtrade </a:t>
          </a:r>
          <a:r>
            <a:rPr lang="en-CA" sz="1200" baseline="0"/>
            <a:t>Canada</a:t>
          </a:r>
        </a:p>
      </xdr:txBody>
    </xdr:sp>
    <xdr:clientData/>
  </xdr:twoCellAnchor>
  <xdr:twoCellAnchor>
    <xdr:from>
      <xdr:col>9</xdr:col>
      <xdr:colOff>19050</xdr:colOff>
      <xdr:row>69</xdr:row>
      <xdr:rowOff>28575</xdr:rowOff>
    </xdr:from>
    <xdr:to>
      <xdr:col>9</xdr:col>
      <xdr:colOff>1695450</xdr:colOff>
      <xdr:row>69</xdr:row>
      <xdr:rowOff>295275</xdr:rowOff>
    </xdr:to>
    <xdr:sp macro="" textlink="">
      <xdr:nvSpPr>
        <xdr:cNvPr id="55" name="Rounded Rectangle 54">
          <a:hlinkClick xmlns:r="http://schemas.openxmlformats.org/officeDocument/2006/relationships" r:id="rId5"/>
        </xdr:cNvPr>
        <xdr:cNvSpPr/>
      </xdr:nvSpPr>
      <xdr:spPr>
        <a:xfrm>
          <a:off x="10363200" y="2198370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Rainforest</a:t>
          </a:r>
          <a:r>
            <a:rPr lang="en-CA" sz="1100" baseline="0">
              <a:solidFill>
                <a:schemeClr val="lt1"/>
              </a:solidFill>
              <a:effectLst/>
              <a:latin typeface="+mn-lt"/>
              <a:ea typeface="+mn-ea"/>
              <a:cs typeface="+mn-cs"/>
            </a:rPr>
            <a:t> Alliance</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25</xdr:row>
          <xdr:rowOff>133350</xdr:rowOff>
        </xdr:from>
        <xdr:to>
          <xdr:col>1</xdr:col>
          <xdr:colOff>1495425</xdr:colOff>
          <xdr:row>25</xdr:row>
          <xdr:rowOff>438150</xdr:rowOff>
        </xdr:to>
        <xdr:sp macro="" textlink="">
          <xdr:nvSpPr>
            <xdr:cNvPr id="1341" name="Drop Down 317" hidden="1">
              <a:extLst>
                <a:ext uri="{63B3BB69-23CF-44E3-9099-C40C66FF867C}">
                  <a14:compatExt spid="_x0000_s1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26</xdr:row>
          <xdr:rowOff>133350</xdr:rowOff>
        </xdr:from>
        <xdr:to>
          <xdr:col>1</xdr:col>
          <xdr:colOff>1495425</xdr:colOff>
          <xdr:row>26</xdr:row>
          <xdr:rowOff>438150</xdr:rowOff>
        </xdr:to>
        <xdr:sp macro="" textlink="">
          <xdr:nvSpPr>
            <xdr:cNvPr id="1342" name="Drop Down 318" hidden="1">
              <a:extLst>
                <a:ext uri="{63B3BB69-23CF-44E3-9099-C40C66FF867C}">
                  <a14:compatExt spid="_x0000_s1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32</xdr:row>
          <xdr:rowOff>133350</xdr:rowOff>
        </xdr:from>
        <xdr:to>
          <xdr:col>1</xdr:col>
          <xdr:colOff>1495425</xdr:colOff>
          <xdr:row>32</xdr:row>
          <xdr:rowOff>438150</xdr:rowOff>
        </xdr:to>
        <xdr:sp macro="" textlink="">
          <xdr:nvSpPr>
            <xdr:cNvPr id="1344" name="Drop Down 320" hidden="1">
              <a:extLst>
                <a:ext uri="{63B3BB69-23CF-44E3-9099-C40C66FF867C}">
                  <a14:compatExt spid="_x0000_s1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33</xdr:row>
          <xdr:rowOff>133350</xdr:rowOff>
        </xdr:from>
        <xdr:to>
          <xdr:col>1</xdr:col>
          <xdr:colOff>1495425</xdr:colOff>
          <xdr:row>33</xdr:row>
          <xdr:rowOff>438150</xdr:rowOff>
        </xdr:to>
        <xdr:sp macro="" textlink="">
          <xdr:nvSpPr>
            <xdr:cNvPr id="1345" name="Drop Down 321" hidden="1">
              <a:extLst>
                <a:ext uri="{63B3BB69-23CF-44E3-9099-C40C66FF867C}">
                  <a14:compatExt spid="_x0000_s13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35</xdr:row>
          <xdr:rowOff>133350</xdr:rowOff>
        </xdr:from>
        <xdr:to>
          <xdr:col>1</xdr:col>
          <xdr:colOff>1495425</xdr:colOff>
          <xdr:row>35</xdr:row>
          <xdr:rowOff>438150</xdr:rowOff>
        </xdr:to>
        <xdr:sp macro="" textlink="">
          <xdr:nvSpPr>
            <xdr:cNvPr id="1347" name="Drop Down 323" hidden="1">
              <a:extLst>
                <a:ext uri="{63B3BB69-23CF-44E3-9099-C40C66FF867C}">
                  <a14:compatExt spid="_x0000_s1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42</xdr:row>
          <xdr:rowOff>133350</xdr:rowOff>
        </xdr:from>
        <xdr:to>
          <xdr:col>1</xdr:col>
          <xdr:colOff>1495425</xdr:colOff>
          <xdr:row>42</xdr:row>
          <xdr:rowOff>438150</xdr:rowOff>
        </xdr:to>
        <xdr:sp macro="" textlink="">
          <xdr:nvSpPr>
            <xdr:cNvPr id="1356" name="Drop Down 332" hidden="1">
              <a:extLst>
                <a:ext uri="{63B3BB69-23CF-44E3-9099-C40C66FF867C}">
                  <a14:compatExt spid="_x0000_s1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63</xdr:row>
          <xdr:rowOff>133350</xdr:rowOff>
        </xdr:from>
        <xdr:to>
          <xdr:col>1</xdr:col>
          <xdr:colOff>1495425</xdr:colOff>
          <xdr:row>63</xdr:row>
          <xdr:rowOff>438150</xdr:rowOff>
        </xdr:to>
        <xdr:sp macro="" textlink="">
          <xdr:nvSpPr>
            <xdr:cNvPr id="1357" name="Drop Down 333" hidden="1">
              <a:extLst>
                <a:ext uri="{63B3BB69-23CF-44E3-9099-C40C66FF867C}">
                  <a14:compatExt spid="_x0000_s13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70</xdr:row>
          <xdr:rowOff>0</xdr:rowOff>
        </xdr:from>
        <xdr:to>
          <xdr:col>1</xdr:col>
          <xdr:colOff>1495425</xdr:colOff>
          <xdr:row>70</xdr:row>
          <xdr:rowOff>304800</xdr:rowOff>
        </xdr:to>
        <xdr:sp macro="" textlink="">
          <xdr:nvSpPr>
            <xdr:cNvPr id="1358" name="Drop Down 334" hidden="1">
              <a:extLst>
                <a:ext uri="{63B3BB69-23CF-44E3-9099-C40C66FF867C}">
                  <a14:compatExt spid="_x0000_s1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71</xdr:row>
          <xdr:rowOff>133350</xdr:rowOff>
        </xdr:from>
        <xdr:to>
          <xdr:col>1</xdr:col>
          <xdr:colOff>1495425</xdr:colOff>
          <xdr:row>71</xdr:row>
          <xdr:rowOff>438150</xdr:rowOff>
        </xdr:to>
        <xdr:sp macro="" textlink="">
          <xdr:nvSpPr>
            <xdr:cNvPr id="1359" name="Drop Down 335" hidden="1">
              <a:extLst>
                <a:ext uri="{63B3BB69-23CF-44E3-9099-C40C66FF867C}">
                  <a14:compatExt spid="_x0000_s1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72</xdr:row>
          <xdr:rowOff>285750</xdr:rowOff>
        </xdr:from>
        <xdr:to>
          <xdr:col>1</xdr:col>
          <xdr:colOff>1504950</xdr:colOff>
          <xdr:row>72</xdr:row>
          <xdr:rowOff>590550</xdr:rowOff>
        </xdr:to>
        <xdr:sp macro="" textlink="">
          <xdr:nvSpPr>
            <xdr:cNvPr id="1360" name="Drop Down 336" hidden="1">
              <a:extLst>
                <a:ext uri="{63B3BB69-23CF-44E3-9099-C40C66FF867C}">
                  <a14:compatExt spid="_x0000_s1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73</xdr:row>
          <xdr:rowOff>133350</xdr:rowOff>
        </xdr:from>
        <xdr:to>
          <xdr:col>1</xdr:col>
          <xdr:colOff>1495425</xdr:colOff>
          <xdr:row>73</xdr:row>
          <xdr:rowOff>438150</xdr:rowOff>
        </xdr:to>
        <xdr:sp macro="" textlink="">
          <xdr:nvSpPr>
            <xdr:cNvPr id="1361" name="Drop Down 337" hidden="1">
              <a:extLst>
                <a:ext uri="{63B3BB69-23CF-44E3-9099-C40C66FF867C}">
                  <a14:compatExt spid="_x0000_s1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74</xdr:row>
          <xdr:rowOff>133350</xdr:rowOff>
        </xdr:from>
        <xdr:to>
          <xdr:col>1</xdr:col>
          <xdr:colOff>1495425</xdr:colOff>
          <xdr:row>74</xdr:row>
          <xdr:rowOff>438150</xdr:rowOff>
        </xdr:to>
        <xdr:sp macro="" textlink="">
          <xdr:nvSpPr>
            <xdr:cNvPr id="1366" name="Drop Down 342" hidden="1">
              <a:extLst>
                <a:ext uri="{63B3BB69-23CF-44E3-9099-C40C66FF867C}">
                  <a14:compatExt spid="_x0000_s13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89</xdr:row>
          <xdr:rowOff>133350</xdr:rowOff>
        </xdr:from>
        <xdr:to>
          <xdr:col>1</xdr:col>
          <xdr:colOff>1495425</xdr:colOff>
          <xdr:row>89</xdr:row>
          <xdr:rowOff>438150</xdr:rowOff>
        </xdr:to>
        <xdr:sp macro="" textlink="">
          <xdr:nvSpPr>
            <xdr:cNvPr id="1380" name="Drop Down 356" hidden="1">
              <a:extLst>
                <a:ext uri="{63B3BB69-23CF-44E3-9099-C40C66FF867C}">
                  <a14:compatExt spid="_x0000_s13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62</xdr:row>
          <xdr:rowOff>142875</xdr:rowOff>
        </xdr:from>
        <xdr:to>
          <xdr:col>1</xdr:col>
          <xdr:colOff>1495425</xdr:colOff>
          <xdr:row>62</xdr:row>
          <xdr:rowOff>447675</xdr:rowOff>
        </xdr:to>
        <xdr:sp macro="" textlink="">
          <xdr:nvSpPr>
            <xdr:cNvPr id="1386" name="Drop Down 362" hidden="1">
              <a:extLst>
                <a:ext uri="{63B3BB69-23CF-44E3-9099-C40C66FF867C}">
                  <a14:compatExt spid="_x0000_s13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8</xdr:col>
      <xdr:colOff>28576</xdr:colOff>
      <xdr:row>20</xdr:row>
      <xdr:rowOff>28575</xdr:rowOff>
    </xdr:from>
    <xdr:to>
      <xdr:col>9</xdr:col>
      <xdr:colOff>1685925</xdr:colOff>
      <xdr:row>20</xdr:row>
      <xdr:rowOff>552450</xdr:rowOff>
    </xdr:to>
    <xdr:sp macro="" textlink="">
      <xdr:nvSpPr>
        <xdr:cNvPr id="97" name="Rounded Rectangle 96">
          <a:hlinkClick xmlns:r="http://schemas.openxmlformats.org/officeDocument/2006/relationships" r:id="rId6"/>
        </xdr:cNvPr>
        <xdr:cNvSpPr/>
      </xdr:nvSpPr>
      <xdr:spPr>
        <a:xfrm>
          <a:off x="8658226" y="9277350"/>
          <a:ext cx="3362324"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to see Sustain</a:t>
          </a:r>
          <a:r>
            <a:rPr lang="en-CA" sz="1200" baseline="0"/>
            <a:t> SU's Reusable Dish Program, offered to the UAlberta community.</a:t>
          </a:r>
        </a:p>
      </xdr:txBody>
    </xdr:sp>
    <xdr:clientData/>
  </xdr:twoCellAnchor>
  <xdr:twoCellAnchor>
    <xdr:from>
      <xdr:col>8</xdr:col>
      <xdr:colOff>28575</xdr:colOff>
      <xdr:row>19</xdr:row>
      <xdr:rowOff>28575</xdr:rowOff>
    </xdr:from>
    <xdr:to>
      <xdr:col>9</xdr:col>
      <xdr:colOff>1685925</xdr:colOff>
      <xdr:row>19</xdr:row>
      <xdr:rowOff>581025</xdr:rowOff>
    </xdr:to>
    <xdr:sp macro="" textlink="">
      <xdr:nvSpPr>
        <xdr:cNvPr id="94" name="Rounded Rectangle 93">
          <a:hlinkClick xmlns:r="http://schemas.openxmlformats.org/officeDocument/2006/relationships" r:id="rId1"/>
        </xdr:cNvPr>
        <xdr:cNvSpPr/>
      </xdr:nvSpPr>
      <xdr:spPr>
        <a:xfrm>
          <a:off x="9886950" y="8943975"/>
          <a:ext cx="3362325" cy="55245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100" b="0" i="0" u="none" strike="noStrike">
              <a:solidFill>
                <a:schemeClr val="lt1"/>
              </a:solidFill>
              <a:effectLst/>
              <a:latin typeface="+mn-lt"/>
              <a:ea typeface="+mn-ea"/>
              <a:cs typeface="+mn-cs"/>
            </a:rPr>
            <a:t>Get tips</a:t>
          </a:r>
          <a:r>
            <a:rPr lang="en-US" sz="1100" b="0" i="0" u="none" strike="noStrike" baseline="0">
              <a:solidFill>
                <a:schemeClr val="lt1"/>
              </a:solidFill>
              <a:effectLst/>
              <a:latin typeface="+mn-lt"/>
              <a:ea typeface="+mn-ea"/>
              <a:cs typeface="+mn-cs"/>
            </a:rPr>
            <a:t> on how to </a:t>
          </a:r>
          <a:r>
            <a:rPr lang="en-US" sz="1100" b="0" i="0" u="none" strike="noStrike">
              <a:solidFill>
                <a:schemeClr val="lt1"/>
              </a:solidFill>
              <a:effectLst/>
              <a:latin typeface="+mn-lt"/>
              <a:ea typeface="+mn-ea"/>
              <a:cs typeface="+mn-cs"/>
            </a:rPr>
            <a:t>Plan a Sustainable Event here!</a:t>
          </a:r>
          <a:endParaRPr lang="en-CA" sz="1200" i="0" baseline="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29</xdr:row>
          <xdr:rowOff>133350</xdr:rowOff>
        </xdr:from>
        <xdr:to>
          <xdr:col>1</xdr:col>
          <xdr:colOff>1495425</xdr:colOff>
          <xdr:row>29</xdr:row>
          <xdr:rowOff>438150</xdr:rowOff>
        </xdr:to>
        <xdr:sp macro="" textlink="">
          <xdr:nvSpPr>
            <xdr:cNvPr id="1405" name="Drop Down 381" hidden="1">
              <a:extLst>
                <a:ext uri="{63B3BB69-23CF-44E3-9099-C40C66FF867C}">
                  <a14:compatExt spid="_x0000_s14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37</xdr:row>
          <xdr:rowOff>238125</xdr:rowOff>
        </xdr:from>
        <xdr:to>
          <xdr:col>1</xdr:col>
          <xdr:colOff>1495425</xdr:colOff>
          <xdr:row>37</xdr:row>
          <xdr:rowOff>542925</xdr:rowOff>
        </xdr:to>
        <xdr:sp macro="" textlink="">
          <xdr:nvSpPr>
            <xdr:cNvPr id="1410" name="Drop Down 386" hidden="1">
              <a:extLst>
                <a:ext uri="{63B3BB69-23CF-44E3-9099-C40C66FF867C}">
                  <a14:compatExt spid="_x0000_s14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8</xdr:col>
      <xdr:colOff>28575</xdr:colOff>
      <xdr:row>59</xdr:row>
      <xdr:rowOff>28575</xdr:rowOff>
    </xdr:from>
    <xdr:to>
      <xdr:col>9</xdr:col>
      <xdr:colOff>1695450</xdr:colOff>
      <xdr:row>59</xdr:row>
      <xdr:rowOff>657225</xdr:rowOff>
    </xdr:to>
    <xdr:sp macro="" textlink="">
      <xdr:nvSpPr>
        <xdr:cNvPr id="91" name="Rounded Rectangle 90">
          <a:hlinkClick xmlns:r="http://schemas.openxmlformats.org/officeDocument/2006/relationships" r:id="rId7"/>
        </xdr:cNvPr>
        <xdr:cNvSpPr/>
      </xdr:nvSpPr>
      <xdr:spPr>
        <a:xfrm>
          <a:off x="9886950" y="29565600"/>
          <a:ext cx="3371850" cy="62865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a:t>
          </a:r>
          <a:r>
            <a:rPr lang="en-CA" sz="1200" baseline="0"/>
            <a:t> a UAlberta e-conferencing toolkit with some helpful tips and resources.</a:t>
          </a:r>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59</xdr:row>
          <xdr:rowOff>180975</xdr:rowOff>
        </xdr:from>
        <xdr:to>
          <xdr:col>1</xdr:col>
          <xdr:colOff>1514475</xdr:colOff>
          <xdr:row>59</xdr:row>
          <xdr:rowOff>485775</xdr:rowOff>
        </xdr:to>
        <xdr:sp macro="" textlink="">
          <xdr:nvSpPr>
            <xdr:cNvPr id="1413" name="Drop Down 389" hidden="1">
              <a:extLst>
                <a:ext uri="{63B3BB69-23CF-44E3-9099-C40C66FF867C}">
                  <a14:compatExt spid="_x0000_s14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8</xdr:col>
      <xdr:colOff>19051</xdr:colOff>
      <xdr:row>54</xdr:row>
      <xdr:rowOff>28575</xdr:rowOff>
    </xdr:from>
    <xdr:to>
      <xdr:col>8</xdr:col>
      <xdr:colOff>1695451</xdr:colOff>
      <xdr:row>54</xdr:row>
      <xdr:rowOff>295275</xdr:rowOff>
    </xdr:to>
    <xdr:sp macro="" textlink="">
      <xdr:nvSpPr>
        <xdr:cNvPr id="93" name="Rounded Rectangle 92">
          <a:hlinkClick xmlns:r="http://schemas.openxmlformats.org/officeDocument/2006/relationships" r:id="rId8"/>
        </xdr:cNvPr>
        <xdr:cNvSpPr/>
      </xdr:nvSpPr>
      <xdr:spPr>
        <a:xfrm>
          <a:off x="8648701" y="3648075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Edmonton</a:t>
          </a:r>
          <a:r>
            <a:rPr lang="en-CA" sz="1200"/>
            <a:t> Bike Paths</a:t>
          </a:r>
        </a:p>
      </xdr:txBody>
    </xdr:sp>
    <xdr:clientData/>
  </xdr:twoCellAnchor>
  <xdr:twoCellAnchor>
    <xdr:from>
      <xdr:col>9</xdr:col>
      <xdr:colOff>19050</xdr:colOff>
      <xdr:row>54</xdr:row>
      <xdr:rowOff>28575</xdr:rowOff>
    </xdr:from>
    <xdr:to>
      <xdr:col>9</xdr:col>
      <xdr:colOff>1695450</xdr:colOff>
      <xdr:row>54</xdr:row>
      <xdr:rowOff>295275</xdr:rowOff>
    </xdr:to>
    <xdr:sp macro="" textlink="">
      <xdr:nvSpPr>
        <xdr:cNvPr id="98" name="Rounded Rectangle 97">
          <a:hlinkClick xmlns:r="http://schemas.openxmlformats.org/officeDocument/2006/relationships" r:id="rId9"/>
        </xdr:cNvPr>
        <xdr:cNvSpPr/>
      </xdr:nvSpPr>
      <xdr:spPr>
        <a:xfrm>
          <a:off x="10353675" y="3648075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Bicycle Safety</a:t>
          </a:r>
        </a:p>
      </xdr:txBody>
    </xdr:sp>
    <xdr:clientData/>
  </xdr:twoCellAnchor>
  <xdr:twoCellAnchor>
    <xdr:from>
      <xdr:col>8</xdr:col>
      <xdr:colOff>19051</xdr:colOff>
      <xdr:row>55</xdr:row>
      <xdr:rowOff>28575</xdr:rowOff>
    </xdr:from>
    <xdr:to>
      <xdr:col>8</xdr:col>
      <xdr:colOff>1695451</xdr:colOff>
      <xdr:row>55</xdr:row>
      <xdr:rowOff>295275</xdr:rowOff>
    </xdr:to>
    <xdr:sp macro="" textlink="">
      <xdr:nvSpPr>
        <xdr:cNvPr id="99" name="Rounded Rectangle 98">
          <a:hlinkClick xmlns:r="http://schemas.openxmlformats.org/officeDocument/2006/relationships" r:id="rId10"/>
        </xdr:cNvPr>
        <xdr:cNvSpPr/>
      </xdr:nvSpPr>
      <xdr:spPr>
        <a:xfrm>
          <a:off x="8648701" y="36795075"/>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UofA Bike Library</a:t>
          </a:r>
        </a:p>
      </xdr:txBody>
    </xdr:sp>
    <xdr:clientData/>
  </xdr:twoCellAnchor>
  <xdr:twoCellAnchor>
    <xdr:from>
      <xdr:col>9</xdr:col>
      <xdr:colOff>19050</xdr:colOff>
      <xdr:row>55</xdr:row>
      <xdr:rowOff>28575</xdr:rowOff>
    </xdr:from>
    <xdr:to>
      <xdr:col>9</xdr:col>
      <xdr:colOff>1695450</xdr:colOff>
      <xdr:row>55</xdr:row>
      <xdr:rowOff>295275</xdr:rowOff>
    </xdr:to>
    <xdr:sp macro="" textlink="">
      <xdr:nvSpPr>
        <xdr:cNvPr id="100" name="Rounded Rectangle 99">
          <a:hlinkClick xmlns:r="http://schemas.openxmlformats.org/officeDocument/2006/relationships" r:id="rId11"/>
        </xdr:cNvPr>
        <xdr:cNvSpPr/>
      </xdr:nvSpPr>
      <xdr:spPr>
        <a:xfrm>
          <a:off x="10353675" y="36795075"/>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Bicycle Maintenance</a:t>
          </a:r>
        </a:p>
      </xdr:txBody>
    </xdr:sp>
    <xdr:clientData/>
  </xdr:twoCellAnchor>
  <xdr:twoCellAnchor>
    <xdr:from>
      <xdr:col>8</xdr:col>
      <xdr:colOff>19051</xdr:colOff>
      <xdr:row>56</xdr:row>
      <xdr:rowOff>28575</xdr:rowOff>
    </xdr:from>
    <xdr:to>
      <xdr:col>8</xdr:col>
      <xdr:colOff>1695451</xdr:colOff>
      <xdr:row>56</xdr:row>
      <xdr:rowOff>295275</xdr:rowOff>
    </xdr:to>
    <xdr:sp macro="" textlink="">
      <xdr:nvSpPr>
        <xdr:cNvPr id="101" name="Rounded Rectangle 100">
          <a:hlinkClick xmlns:r="http://schemas.openxmlformats.org/officeDocument/2006/relationships" r:id="rId12"/>
        </xdr:cNvPr>
        <xdr:cNvSpPr/>
      </xdr:nvSpPr>
      <xdr:spPr>
        <a:xfrm>
          <a:off x="8648701" y="37109400"/>
          <a:ext cx="1676400" cy="23812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UofA </a:t>
          </a:r>
          <a:r>
            <a:rPr lang="en-CA" sz="1200" baseline="0"/>
            <a:t>Carpool</a:t>
          </a:r>
          <a:r>
            <a:rPr lang="en-CA" sz="1200"/>
            <a:t> Permit</a:t>
          </a:r>
        </a:p>
      </xdr:txBody>
    </xdr:sp>
    <xdr:clientData/>
  </xdr:twoCellAnchor>
  <xdr:twoCellAnchor>
    <xdr:from>
      <xdr:col>9</xdr:col>
      <xdr:colOff>19050</xdr:colOff>
      <xdr:row>56</xdr:row>
      <xdr:rowOff>28575</xdr:rowOff>
    </xdr:from>
    <xdr:to>
      <xdr:col>9</xdr:col>
      <xdr:colOff>1695450</xdr:colOff>
      <xdr:row>56</xdr:row>
      <xdr:rowOff>295275</xdr:rowOff>
    </xdr:to>
    <xdr:sp macro="" textlink="">
      <xdr:nvSpPr>
        <xdr:cNvPr id="102" name="Rounded Rectangle 101">
          <a:hlinkClick xmlns:r="http://schemas.openxmlformats.org/officeDocument/2006/relationships" r:id="rId13"/>
        </xdr:cNvPr>
        <xdr:cNvSpPr/>
      </xdr:nvSpPr>
      <xdr:spPr>
        <a:xfrm>
          <a:off x="10353675" y="37109400"/>
          <a:ext cx="1676400" cy="23812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Green Driving Habits</a:t>
          </a:r>
        </a:p>
      </xdr:txBody>
    </xdr:sp>
    <xdr:clientData/>
  </xdr:twoCellAnchor>
  <xdr:twoCellAnchor>
    <xdr:from>
      <xdr:col>8</xdr:col>
      <xdr:colOff>28575</xdr:colOff>
      <xdr:row>57</xdr:row>
      <xdr:rowOff>28575</xdr:rowOff>
    </xdr:from>
    <xdr:to>
      <xdr:col>9</xdr:col>
      <xdr:colOff>1685925</xdr:colOff>
      <xdr:row>57</xdr:row>
      <xdr:rowOff>295275</xdr:rowOff>
    </xdr:to>
    <xdr:sp macro="" textlink="">
      <xdr:nvSpPr>
        <xdr:cNvPr id="103" name="Rounded Rectangle 102">
          <a:hlinkClick xmlns:r="http://schemas.openxmlformats.org/officeDocument/2006/relationships" r:id="rId14"/>
        </xdr:cNvPr>
        <xdr:cNvSpPr/>
      </xdr:nvSpPr>
      <xdr:spPr>
        <a:xfrm>
          <a:off x="8658225" y="37376100"/>
          <a:ext cx="3362325" cy="20955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UofA Parking Services Sustainability Initiatives</a:t>
          </a:r>
          <a:endParaRPr lang="en-CA" sz="1200"/>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54</xdr:row>
          <xdr:rowOff>304800</xdr:rowOff>
        </xdr:from>
        <xdr:to>
          <xdr:col>1</xdr:col>
          <xdr:colOff>1514475</xdr:colOff>
          <xdr:row>55</xdr:row>
          <xdr:rowOff>295275</xdr:rowOff>
        </xdr:to>
        <xdr:sp macro="" textlink="">
          <xdr:nvSpPr>
            <xdr:cNvPr id="1414" name="Drop Down 390" hidden="1">
              <a:extLst>
                <a:ext uri="{63B3BB69-23CF-44E3-9099-C40C66FF867C}">
                  <a14:compatExt spid="_x0000_s14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58</xdr:row>
          <xdr:rowOff>133350</xdr:rowOff>
        </xdr:from>
        <xdr:to>
          <xdr:col>1</xdr:col>
          <xdr:colOff>1504950</xdr:colOff>
          <xdr:row>58</xdr:row>
          <xdr:rowOff>438150</xdr:rowOff>
        </xdr:to>
        <xdr:sp macro="" textlink="">
          <xdr:nvSpPr>
            <xdr:cNvPr id="1415" name="Drop Down 391" hidden="1">
              <a:extLst>
                <a:ext uri="{63B3BB69-23CF-44E3-9099-C40C66FF867C}">
                  <a14:compatExt spid="_x0000_s14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45</xdr:row>
          <xdr:rowOff>238125</xdr:rowOff>
        </xdr:from>
        <xdr:to>
          <xdr:col>1</xdr:col>
          <xdr:colOff>1495425</xdr:colOff>
          <xdr:row>45</xdr:row>
          <xdr:rowOff>542925</xdr:rowOff>
        </xdr:to>
        <xdr:sp macro="" textlink="">
          <xdr:nvSpPr>
            <xdr:cNvPr id="1421" name="Drop Down 397" hidden="1">
              <a:extLst>
                <a:ext uri="{63B3BB69-23CF-44E3-9099-C40C66FF867C}">
                  <a14:compatExt spid="_x0000_s14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46</xdr:row>
          <xdr:rowOff>238125</xdr:rowOff>
        </xdr:from>
        <xdr:to>
          <xdr:col>1</xdr:col>
          <xdr:colOff>1514475</xdr:colOff>
          <xdr:row>46</xdr:row>
          <xdr:rowOff>542925</xdr:rowOff>
        </xdr:to>
        <xdr:sp macro="" textlink="">
          <xdr:nvSpPr>
            <xdr:cNvPr id="1423" name="Drop Down 399" hidden="1">
              <a:extLst>
                <a:ext uri="{63B3BB69-23CF-44E3-9099-C40C66FF867C}">
                  <a14:compatExt spid="_x0000_s14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81</xdr:row>
          <xdr:rowOff>133350</xdr:rowOff>
        </xdr:from>
        <xdr:to>
          <xdr:col>1</xdr:col>
          <xdr:colOff>1495425</xdr:colOff>
          <xdr:row>81</xdr:row>
          <xdr:rowOff>438150</xdr:rowOff>
        </xdr:to>
        <xdr:sp macro="" textlink="">
          <xdr:nvSpPr>
            <xdr:cNvPr id="1428" name="Drop Down 404" hidden="1">
              <a:extLst>
                <a:ext uri="{63B3BB69-23CF-44E3-9099-C40C66FF867C}">
                  <a14:compatExt spid="_x0000_s14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80</xdr:row>
          <xdr:rowOff>133350</xdr:rowOff>
        </xdr:from>
        <xdr:to>
          <xdr:col>1</xdr:col>
          <xdr:colOff>1495425</xdr:colOff>
          <xdr:row>80</xdr:row>
          <xdr:rowOff>438150</xdr:rowOff>
        </xdr:to>
        <xdr:sp macro="" textlink="">
          <xdr:nvSpPr>
            <xdr:cNvPr id="1429" name="Drop Down 405" hidden="1">
              <a:extLst>
                <a:ext uri="{63B3BB69-23CF-44E3-9099-C40C66FF867C}">
                  <a14:compatExt spid="_x0000_s14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79</xdr:row>
          <xdr:rowOff>133350</xdr:rowOff>
        </xdr:from>
        <xdr:to>
          <xdr:col>1</xdr:col>
          <xdr:colOff>1495425</xdr:colOff>
          <xdr:row>79</xdr:row>
          <xdr:rowOff>438150</xdr:rowOff>
        </xdr:to>
        <xdr:sp macro="" textlink="">
          <xdr:nvSpPr>
            <xdr:cNvPr id="1430" name="Drop Down 406" hidden="1">
              <a:extLst>
                <a:ext uri="{63B3BB69-23CF-44E3-9099-C40C66FF867C}">
                  <a14:compatExt spid="_x0000_s14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78</xdr:row>
          <xdr:rowOff>133350</xdr:rowOff>
        </xdr:from>
        <xdr:to>
          <xdr:col>1</xdr:col>
          <xdr:colOff>1495425</xdr:colOff>
          <xdr:row>78</xdr:row>
          <xdr:rowOff>438150</xdr:rowOff>
        </xdr:to>
        <xdr:sp macro="" textlink="">
          <xdr:nvSpPr>
            <xdr:cNvPr id="1431" name="Drop Down 407" hidden="1">
              <a:extLst>
                <a:ext uri="{63B3BB69-23CF-44E3-9099-C40C66FF867C}">
                  <a14:compatExt spid="_x0000_s14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77</xdr:row>
          <xdr:rowOff>133350</xdr:rowOff>
        </xdr:from>
        <xdr:to>
          <xdr:col>1</xdr:col>
          <xdr:colOff>1495425</xdr:colOff>
          <xdr:row>77</xdr:row>
          <xdr:rowOff>438150</xdr:rowOff>
        </xdr:to>
        <xdr:sp macro="" textlink="">
          <xdr:nvSpPr>
            <xdr:cNvPr id="1432" name="Drop Down 408" hidden="1">
              <a:extLst>
                <a:ext uri="{63B3BB69-23CF-44E3-9099-C40C66FF867C}">
                  <a14:compatExt spid="_x0000_s14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82</xdr:row>
          <xdr:rowOff>133350</xdr:rowOff>
        </xdr:from>
        <xdr:to>
          <xdr:col>1</xdr:col>
          <xdr:colOff>1495425</xdr:colOff>
          <xdr:row>82</xdr:row>
          <xdr:rowOff>438150</xdr:rowOff>
        </xdr:to>
        <xdr:sp macro="" textlink="">
          <xdr:nvSpPr>
            <xdr:cNvPr id="1433" name="Drop Down 409" hidden="1">
              <a:extLst>
                <a:ext uri="{63B3BB69-23CF-44E3-9099-C40C66FF867C}">
                  <a14:compatExt spid="_x0000_s14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34</xdr:row>
          <xdr:rowOff>142875</xdr:rowOff>
        </xdr:from>
        <xdr:to>
          <xdr:col>1</xdr:col>
          <xdr:colOff>1504950</xdr:colOff>
          <xdr:row>34</xdr:row>
          <xdr:rowOff>447675</xdr:rowOff>
        </xdr:to>
        <xdr:sp macro="" textlink="">
          <xdr:nvSpPr>
            <xdr:cNvPr id="1434" name="Drop Down 410" hidden="1">
              <a:extLst>
                <a:ext uri="{63B3BB69-23CF-44E3-9099-C40C66FF867C}">
                  <a14:compatExt spid="_x0000_s14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39</xdr:row>
          <xdr:rowOff>142875</xdr:rowOff>
        </xdr:from>
        <xdr:to>
          <xdr:col>1</xdr:col>
          <xdr:colOff>1495425</xdr:colOff>
          <xdr:row>39</xdr:row>
          <xdr:rowOff>447675</xdr:rowOff>
        </xdr:to>
        <xdr:sp macro="" textlink="">
          <xdr:nvSpPr>
            <xdr:cNvPr id="1435" name="Drop Down 411" hidden="1">
              <a:extLst>
                <a:ext uri="{63B3BB69-23CF-44E3-9099-C40C66FF867C}">
                  <a14:compatExt spid="_x0000_s1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30</xdr:row>
          <xdr:rowOff>123825</xdr:rowOff>
        </xdr:from>
        <xdr:to>
          <xdr:col>1</xdr:col>
          <xdr:colOff>1495425</xdr:colOff>
          <xdr:row>30</xdr:row>
          <xdr:rowOff>428625</xdr:rowOff>
        </xdr:to>
        <xdr:sp macro="" textlink="">
          <xdr:nvSpPr>
            <xdr:cNvPr id="1436" name="Drop Down 412" hidden="1">
              <a:extLst>
                <a:ext uri="{63B3BB69-23CF-44E3-9099-C40C66FF867C}">
                  <a14:compatExt spid="_x0000_s14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49</xdr:row>
          <xdr:rowOff>133350</xdr:rowOff>
        </xdr:from>
        <xdr:to>
          <xdr:col>1</xdr:col>
          <xdr:colOff>1504950</xdr:colOff>
          <xdr:row>49</xdr:row>
          <xdr:rowOff>438150</xdr:rowOff>
        </xdr:to>
        <xdr:sp macro="" textlink="">
          <xdr:nvSpPr>
            <xdr:cNvPr id="1437" name="Drop Down 413" hidden="1">
              <a:extLst>
                <a:ext uri="{63B3BB69-23CF-44E3-9099-C40C66FF867C}">
                  <a14:compatExt spid="_x0000_s14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50</xdr:row>
          <xdr:rowOff>133350</xdr:rowOff>
        </xdr:from>
        <xdr:to>
          <xdr:col>1</xdr:col>
          <xdr:colOff>1514475</xdr:colOff>
          <xdr:row>50</xdr:row>
          <xdr:rowOff>438150</xdr:rowOff>
        </xdr:to>
        <xdr:sp macro="" textlink="">
          <xdr:nvSpPr>
            <xdr:cNvPr id="1439" name="Drop Down 415" hidden="1">
              <a:extLst>
                <a:ext uri="{63B3BB69-23CF-44E3-9099-C40C66FF867C}">
                  <a14:compatExt spid="_x0000_s14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47</xdr:row>
          <xdr:rowOff>152400</xdr:rowOff>
        </xdr:from>
        <xdr:to>
          <xdr:col>1</xdr:col>
          <xdr:colOff>1504950</xdr:colOff>
          <xdr:row>47</xdr:row>
          <xdr:rowOff>428625</xdr:rowOff>
        </xdr:to>
        <xdr:sp macro="" textlink="">
          <xdr:nvSpPr>
            <xdr:cNvPr id="1440" name="Drop Down 416" hidden="1">
              <a:extLst>
                <a:ext uri="{63B3BB69-23CF-44E3-9099-C40C66FF867C}">
                  <a14:compatExt spid="_x0000_s14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8</xdr:col>
      <xdr:colOff>28575</xdr:colOff>
      <xdr:row>39</xdr:row>
      <xdr:rowOff>28575</xdr:rowOff>
    </xdr:from>
    <xdr:to>
      <xdr:col>9</xdr:col>
      <xdr:colOff>1685925</xdr:colOff>
      <xdr:row>39</xdr:row>
      <xdr:rowOff>552450</xdr:rowOff>
    </xdr:to>
    <xdr:sp macro="" textlink="">
      <xdr:nvSpPr>
        <xdr:cNvPr id="104" name="Rounded Rectangle 103">
          <a:hlinkClick xmlns:r="http://schemas.openxmlformats.org/officeDocument/2006/relationships" r:id="rId15"/>
        </xdr:cNvPr>
        <xdr:cNvSpPr/>
      </xdr:nvSpPr>
      <xdr:spPr>
        <a:xfrm>
          <a:off x="8658225" y="2213610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Reuse</a:t>
          </a:r>
          <a:r>
            <a:rPr lang="en-CA" sz="1200" baseline="0"/>
            <a:t> Centre</a:t>
          </a:r>
        </a:p>
      </xdr:txBody>
    </xdr:sp>
    <xdr:clientData/>
  </xdr:twoCellAnchor>
  <xdr:twoCellAnchor>
    <xdr:from>
      <xdr:col>8</xdr:col>
      <xdr:colOff>28575</xdr:colOff>
      <xdr:row>21</xdr:row>
      <xdr:rowOff>28575</xdr:rowOff>
    </xdr:from>
    <xdr:to>
      <xdr:col>9</xdr:col>
      <xdr:colOff>1685925</xdr:colOff>
      <xdr:row>21</xdr:row>
      <xdr:rowOff>552450</xdr:rowOff>
    </xdr:to>
    <xdr:sp macro="" textlink="">
      <xdr:nvSpPr>
        <xdr:cNvPr id="108" name="Rounded Rectangle 107">
          <a:hlinkClick xmlns:r="http://schemas.openxmlformats.org/officeDocument/2006/relationships" r:id="rId16"/>
        </xdr:cNvPr>
        <xdr:cNvSpPr/>
      </xdr:nvSpPr>
      <xdr:spPr>
        <a:xfrm>
          <a:off x="8658225" y="921067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Green Procurement Principles</a:t>
          </a:r>
          <a:endParaRPr lang="en-CA" sz="1200" baseline="0"/>
        </a:p>
      </xdr:txBody>
    </xdr:sp>
    <xdr:clientData/>
  </xdr:twoCellAnchor>
  <xdr:twoCellAnchor>
    <xdr:from>
      <xdr:col>8</xdr:col>
      <xdr:colOff>28575</xdr:colOff>
      <xdr:row>42</xdr:row>
      <xdr:rowOff>28575</xdr:rowOff>
    </xdr:from>
    <xdr:to>
      <xdr:col>9</xdr:col>
      <xdr:colOff>1685925</xdr:colOff>
      <xdr:row>42</xdr:row>
      <xdr:rowOff>552450</xdr:rowOff>
    </xdr:to>
    <xdr:sp macro="" textlink="">
      <xdr:nvSpPr>
        <xdr:cNvPr id="109" name="Rounded Rectangle 108">
          <a:hlinkClick xmlns:r="http://schemas.openxmlformats.org/officeDocument/2006/relationships" r:id="rId17"/>
        </xdr:cNvPr>
        <xdr:cNvSpPr/>
      </xdr:nvSpPr>
      <xdr:spPr>
        <a:xfrm>
          <a:off x="8658225" y="2414587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Green</a:t>
          </a:r>
          <a:r>
            <a:rPr lang="en-CA" sz="1200" baseline="0"/>
            <a:t> Key Hotel Members</a:t>
          </a:r>
        </a:p>
      </xdr:txBody>
    </xdr:sp>
    <xdr:clientData/>
  </xdr:twoCellAnchor>
  <xdr:twoCellAnchor>
    <xdr:from>
      <xdr:col>8</xdr:col>
      <xdr:colOff>28576</xdr:colOff>
      <xdr:row>17</xdr:row>
      <xdr:rowOff>28575</xdr:rowOff>
    </xdr:from>
    <xdr:to>
      <xdr:col>9</xdr:col>
      <xdr:colOff>1688593</xdr:colOff>
      <xdr:row>17</xdr:row>
      <xdr:rowOff>723900</xdr:rowOff>
    </xdr:to>
    <xdr:sp macro="" textlink="">
      <xdr:nvSpPr>
        <xdr:cNvPr id="110" name="Rounded Rectangle 109">
          <a:hlinkClick xmlns:r="http://schemas.openxmlformats.org/officeDocument/2006/relationships" r:id="rId18"/>
        </xdr:cNvPr>
        <xdr:cNvSpPr/>
      </xdr:nvSpPr>
      <xdr:spPr>
        <a:xfrm>
          <a:off x="9886951" y="7629525"/>
          <a:ext cx="3364992" cy="69532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Order</a:t>
          </a:r>
          <a:r>
            <a:rPr lang="en-CA" sz="1200" baseline="0"/>
            <a:t> a Bin</a:t>
          </a:r>
        </a:p>
      </xdr:txBody>
    </xdr:sp>
    <xdr:clientData/>
  </xdr:twoCellAnchor>
  <xdr:twoCellAnchor>
    <xdr:from>
      <xdr:col>8</xdr:col>
      <xdr:colOff>28575</xdr:colOff>
      <xdr:row>78</xdr:row>
      <xdr:rowOff>28575</xdr:rowOff>
    </xdr:from>
    <xdr:to>
      <xdr:col>9</xdr:col>
      <xdr:colOff>1685925</xdr:colOff>
      <xdr:row>78</xdr:row>
      <xdr:rowOff>552450</xdr:rowOff>
    </xdr:to>
    <xdr:sp macro="" textlink="">
      <xdr:nvSpPr>
        <xdr:cNvPr id="111" name="Rounded Rectangle 110">
          <a:hlinkClick xmlns:r="http://schemas.openxmlformats.org/officeDocument/2006/relationships" r:id="rId19"/>
        </xdr:cNvPr>
        <xdr:cNvSpPr/>
      </xdr:nvSpPr>
      <xdr:spPr>
        <a:xfrm>
          <a:off x="8658225" y="3870007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Access</a:t>
          </a:r>
          <a:r>
            <a:rPr lang="en-CA" sz="1200" baseline="0"/>
            <a:t>ibility Resources</a:t>
          </a:r>
        </a:p>
      </xdr:txBody>
    </xdr:sp>
    <xdr:clientData/>
  </xdr:twoCellAnchor>
  <xdr:twoCellAnchor>
    <xdr:from>
      <xdr:col>8</xdr:col>
      <xdr:colOff>28575</xdr:colOff>
      <xdr:row>79</xdr:row>
      <xdr:rowOff>28575</xdr:rowOff>
    </xdr:from>
    <xdr:to>
      <xdr:col>9</xdr:col>
      <xdr:colOff>1685925</xdr:colOff>
      <xdr:row>79</xdr:row>
      <xdr:rowOff>552450</xdr:rowOff>
    </xdr:to>
    <xdr:sp macro="" textlink="">
      <xdr:nvSpPr>
        <xdr:cNvPr id="113" name="Rounded Rectangle 112">
          <a:hlinkClick xmlns:r="http://schemas.openxmlformats.org/officeDocument/2006/relationships" r:id="rId20"/>
        </xdr:cNvPr>
        <xdr:cNvSpPr/>
      </xdr:nvSpPr>
      <xdr:spPr>
        <a:xfrm>
          <a:off x="8658225" y="4161472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Strategies for creating</a:t>
          </a:r>
          <a:r>
            <a:rPr lang="en-CA" sz="1200" baseline="0"/>
            <a:t> an inclusive space or event.</a:t>
          </a:r>
        </a:p>
      </xdr:txBody>
    </xdr:sp>
    <xdr:clientData/>
  </xdr:twoCellAnchor>
  <xdr:twoCellAnchor>
    <xdr:from>
      <xdr:col>8</xdr:col>
      <xdr:colOff>28575</xdr:colOff>
      <xdr:row>80</xdr:row>
      <xdr:rowOff>76200</xdr:rowOff>
    </xdr:from>
    <xdr:to>
      <xdr:col>9</xdr:col>
      <xdr:colOff>1685925</xdr:colOff>
      <xdr:row>80</xdr:row>
      <xdr:rowOff>552450</xdr:rowOff>
    </xdr:to>
    <xdr:sp macro="" textlink="">
      <xdr:nvSpPr>
        <xdr:cNvPr id="114" name="Rounded Rectangle 113">
          <a:hlinkClick xmlns:r="http://schemas.openxmlformats.org/officeDocument/2006/relationships" r:id="rId21"/>
        </xdr:cNvPr>
        <xdr:cNvSpPr/>
      </xdr:nvSpPr>
      <xdr:spPr>
        <a:xfrm>
          <a:off x="9886950" y="41719500"/>
          <a:ext cx="3362325" cy="47625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UAlberta</a:t>
          </a:r>
          <a:r>
            <a:rPr lang="en-CA" sz="1200" baseline="0"/>
            <a:t> Map for All-Gender Washrooms</a:t>
          </a:r>
        </a:p>
      </xdr:txBody>
    </xdr:sp>
    <xdr:clientData/>
  </xdr:twoCellAnchor>
  <xdr:twoCellAnchor>
    <xdr:from>
      <xdr:col>8</xdr:col>
      <xdr:colOff>28575</xdr:colOff>
      <xdr:row>81</xdr:row>
      <xdr:rowOff>28575</xdr:rowOff>
    </xdr:from>
    <xdr:to>
      <xdr:col>9</xdr:col>
      <xdr:colOff>1685925</xdr:colOff>
      <xdr:row>81</xdr:row>
      <xdr:rowOff>552450</xdr:rowOff>
    </xdr:to>
    <xdr:sp macro="" textlink="">
      <xdr:nvSpPr>
        <xdr:cNvPr id="115" name="Rounded Rectangle 114">
          <a:hlinkClick xmlns:r="http://schemas.openxmlformats.org/officeDocument/2006/relationships" r:id="rId22"/>
        </xdr:cNvPr>
        <xdr:cNvSpPr/>
      </xdr:nvSpPr>
      <xdr:spPr>
        <a:xfrm>
          <a:off x="8658225" y="4275772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100" b="0" i="0" u="none" strike="noStrike">
              <a:solidFill>
                <a:schemeClr val="lt1"/>
              </a:solidFill>
              <a:effectLst/>
              <a:latin typeface="+mn-lt"/>
              <a:ea typeface="+mn-ea"/>
              <a:cs typeface="+mn-cs"/>
            </a:rPr>
            <a:t>Territorial Acknowledgements</a:t>
          </a:r>
          <a:endParaRPr lang="en-CA" sz="1200" baseline="0"/>
        </a:p>
      </xdr:txBody>
    </xdr:sp>
    <xdr:clientData/>
  </xdr:twoCellAnchor>
  <xdr:twoCellAnchor>
    <xdr:from>
      <xdr:col>8</xdr:col>
      <xdr:colOff>28575</xdr:colOff>
      <xdr:row>58</xdr:row>
      <xdr:rowOff>28575</xdr:rowOff>
    </xdr:from>
    <xdr:to>
      <xdr:col>9</xdr:col>
      <xdr:colOff>1685925</xdr:colOff>
      <xdr:row>58</xdr:row>
      <xdr:rowOff>552450</xdr:rowOff>
    </xdr:to>
    <xdr:sp macro="" textlink="">
      <xdr:nvSpPr>
        <xdr:cNvPr id="116" name="Rounded Rectangle 115">
          <a:hlinkClick xmlns:r="http://schemas.openxmlformats.org/officeDocument/2006/relationships" r:id="rId23"/>
        </xdr:cNvPr>
        <xdr:cNvSpPr/>
      </xdr:nvSpPr>
      <xdr:spPr>
        <a:xfrm>
          <a:off x="8658225" y="317182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100" b="0" i="0" u="none" strike="noStrike">
              <a:solidFill>
                <a:schemeClr val="lt1"/>
              </a:solidFill>
              <a:effectLst/>
              <a:latin typeface="+mn-lt"/>
              <a:ea typeface="+mn-ea"/>
              <a:cs typeface="+mn-cs"/>
            </a:rPr>
            <a:t>Edmonton International Airport offers ground transportation options.</a:t>
          </a:r>
          <a:endParaRPr lang="en-CA" sz="1200" baseline="0"/>
        </a:p>
      </xdr:txBody>
    </xdr:sp>
    <xdr:clientData/>
  </xdr:twoCellAnchor>
  <xdr:twoCellAnchor>
    <xdr:from>
      <xdr:col>8</xdr:col>
      <xdr:colOff>28575</xdr:colOff>
      <xdr:row>31</xdr:row>
      <xdr:rowOff>28575</xdr:rowOff>
    </xdr:from>
    <xdr:to>
      <xdr:col>9</xdr:col>
      <xdr:colOff>1685925</xdr:colOff>
      <xdr:row>31</xdr:row>
      <xdr:rowOff>552450</xdr:rowOff>
    </xdr:to>
    <xdr:sp macro="" textlink="">
      <xdr:nvSpPr>
        <xdr:cNvPr id="121" name="Rounded Rectangle 120">
          <a:hlinkClick xmlns:r="http://schemas.openxmlformats.org/officeDocument/2006/relationships" r:id="rId24"/>
        </xdr:cNvPr>
        <xdr:cNvSpPr/>
      </xdr:nvSpPr>
      <xdr:spPr>
        <a:xfrm>
          <a:off x="9886950" y="1528762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Try out the Paper Calculator</a:t>
          </a:r>
          <a:r>
            <a:rPr lang="en-CA" sz="1200" baseline="0"/>
            <a:t> to measure the impact of your paper use.</a:t>
          </a:r>
        </a:p>
      </xdr:txBody>
    </xdr:sp>
    <xdr:clientData/>
  </xdr:twoCellAnchor>
  <xdr:twoCellAnchor>
    <xdr:from>
      <xdr:col>8</xdr:col>
      <xdr:colOff>28575</xdr:colOff>
      <xdr:row>41</xdr:row>
      <xdr:rowOff>28575</xdr:rowOff>
    </xdr:from>
    <xdr:to>
      <xdr:col>9</xdr:col>
      <xdr:colOff>1685925</xdr:colOff>
      <xdr:row>41</xdr:row>
      <xdr:rowOff>552450</xdr:rowOff>
    </xdr:to>
    <xdr:sp macro="" textlink="">
      <xdr:nvSpPr>
        <xdr:cNvPr id="81" name="Rounded Rectangle 80">
          <a:hlinkClick xmlns:r="http://schemas.openxmlformats.org/officeDocument/2006/relationships" r:id="rId25"/>
        </xdr:cNvPr>
        <xdr:cNvSpPr/>
      </xdr:nvSpPr>
      <xdr:spPr>
        <a:xfrm>
          <a:off x="9886950" y="233743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Visit our Interactive Green</a:t>
          </a:r>
          <a:r>
            <a:rPr lang="en-CA" sz="1200" baseline="0"/>
            <a:t> Buildings Dashboard</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38</xdr:row>
          <xdr:rowOff>247650</xdr:rowOff>
        </xdr:from>
        <xdr:to>
          <xdr:col>1</xdr:col>
          <xdr:colOff>1495425</xdr:colOff>
          <xdr:row>38</xdr:row>
          <xdr:rowOff>552450</xdr:rowOff>
        </xdr:to>
        <xdr:sp macro="" textlink="">
          <xdr:nvSpPr>
            <xdr:cNvPr id="1457" name="Drop Down 433" hidden="1">
              <a:extLst>
                <a:ext uri="{63B3BB69-23CF-44E3-9099-C40C66FF867C}">
                  <a14:compatExt spid="_x0000_s14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8</xdr:col>
      <xdr:colOff>9525</xdr:colOff>
      <xdr:row>50</xdr:row>
      <xdr:rowOff>9525</xdr:rowOff>
    </xdr:from>
    <xdr:to>
      <xdr:col>10</xdr:col>
      <xdr:colOff>9525</xdr:colOff>
      <xdr:row>51</xdr:row>
      <xdr:rowOff>0</xdr:rowOff>
    </xdr:to>
    <xdr:sp macro="" textlink="">
      <xdr:nvSpPr>
        <xdr:cNvPr id="83" name="Rounded Rectangle 82">
          <a:hlinkClick xmlns:r="http://schemas.openxmlformats.org/officeDocument/2006/relationships" r:id="rId26"/>
        </xdr:cNvPr>
        <xdr:cNvSpPr/>
      </xdr:nvSpPr>
      <xdr:spPr>
        <a:xfrm>
          <a:off x="9867900" y="26393775"/>
          <a:ext cx="3409950" cy="5619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100" b="0" i="0" u="none" strike="noStrike">
              <a:solidFill>
                <a:schemeClr val="lt1"/>
              </a:solidFill>
              <a:effectLst/>
              <a:latin typeface="+mn-lt"/>
              <a:ea typeface="+mn-ea"/>
              <a:cs typeface="+mn-cs"/>
            </a:rPr>
            <a:t>Use this handy Event Annoucements guide to help you educate attendees on</a:t>
          </a:r>
          <a:r>
            <a:rPr lang="en-US" sz="1100" b="0" i="0" u="none" strike="noStrike" baseline="0">
              <a:solidFill>
                <a:schemeClr val="lt1"/>
              </a:solidFill>
              <a:effectLst/>
              <a:latin typeface="+mn-lt"/>
              <a:ea typeface="+mn-ea"/>
              <a:cs typeface="+mn-cs"/>
            </a:rPr>
            <a:t> how to sort waste.</a:t>
          </a:r>
          <a:endParaRPr lang="en-CA" sz="1200" i="0" baseline="0"/>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64</xdr:row>
          <xdr:rowOff>219075</xdr:rowOff>
        </xdr:from>
        <xdr:to>
          <xdr:col>1</xdr:col>
          <xdr:colOff>1504950</xdr:colOff>
          <xdr:row>64</xdr:row>
          <xdr:rowOff>523875</xdr:rowOff>
        </xdr:to>
        <xdr:sp macro="" textlink="">
          <xdr:nvSpPr>
            <xdr:cNvPr id="1459" name="Drop Down 435" hidden="1">
              <a:extLst>
                <a:ext uri="{63B3BB69-23CF-44E3-9099-C40C66FF867C}">
                  <a14:compatExt spid="_x0000_s14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8</xdr:col>
      <xdr:colOff>19051</xdr:colOff>
      <xdr:row>72</xdr:row>
      <xdr:rowOff>28575</xdr:rowOff>
    </xdr:from>
    <xdr:to>
      <xdr:col>8</xdr:col>
      <xdr:colOff>1695450</xdr:colOff>
      <xdr:row>72</xdr:row>
      <xdr:rowOff>847725</xdr:rowOff>
    </xdr:to>
    <xdr:sp macro="" textlink="">
      <xdr:nvSpPr>
        <xdr:cNvPr id="85" name="Rounded Rectangle 84">
          <a:hlinkClick xmlns:r="http://schemas.openxmlformats.org/officeDocument/2006/relationships" r:id="rId27"/>
        </xdr:cNvPr>
        <xdr:cNvSpPr/>
      </xdr:nvSpPr>
      <xdr:spPr>
        <a:xfrm>
          <a:off x="9877426" y="34794825"/>
          <a:ext cx="1676399" cy="81915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Campus Food Bank</a:t>
          </a:r>
          <a:endParaRPr lang="en-CA" sz="1200" baseline="0"/>
        </a:p>
      </xdr:txBody>
    </xdr:sp>
    <xdr:clientData/>
  </xdr:twoCellAnchor>
  <xdr:twoCellAnchor>
    <xdr:from>
      <xdr:col>9</xdr:col>
      <xdr:colOff>19050</xdr:colOff>
      <xdr:row>72</xdr:row>
      <xdr:rowOff>28575</xdr:rowOff>
    </xdr:from>
    <xdr:to>
      <xdr:col>10</xdr:col>
      <xdr:colOff>9525</xdr:colOff>
      <xdr:row>72</xdr:row>
      <xdr:rowOff>847725</xdr:rowOff>
    </xdr:to>
    <xdr:sp macro="" textlink="">
      <xdr:nvSpPr>
        <xdr:cNvPr id="86" name="Rounded Rectangle 85">
          <a:hlinkClick xmlns:r="http://schemas.openxmlformats.org/officeDocument/2006/relationships" r:id="rId28"/>
        </xdr:cNvPr>
        <xdr:cNvSpPr/>
      </xdr:nvSpPr>
      <xdr:spPr>
        <a:xfrm>
          <a:off x="11582400" y="34794825"/>
          <a:ext cx="1695450" cy="81915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Edmonton Food Bank</a:t>
          </a:r>
          <a:endParaRPr lang="en-CA" sz="1100" baseline="0">
            <a:solidFill>
              <a:schemeClr val="lt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41</xdr:row>
          <xdr:rowOff>142875</xdr:rowOff>
        </xdr:from>
        <xdr:to>
          <xdr:col>1</xdr:col>
          <xdr:colOff>1504950</xdr:colOff>
          <xdr:row>41</xdr:row>
          <xdr:rowOff>447675</xdr:rowOff>
        </xdr:to>
        <xdr:sp macro="" textlink="">
          <xdr:nvSpPr>
            <xdr:cNvPr id="1464" name="Drop Down 440" hidden="1">
              <a:extLst>
                <a:ext uri="{63B3BB69-23CF-44E3-9099-C40C66FF867C}">
                  <a14:compatExt spid="_x0000_s14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66</xdr:row>
          <xdr:rowOff>57150</xdr:rowOff>
        </xdr:from>
        <xdr:to>
          <xdr:col>1</xdr:col>
          <xdr:colOff>1504950</xdr:colOff>
          <xdr:row>66</xdr:row>
          <xdr:rowOff>361950</xdr:rowOff>
        </xdr:to>
        <xdr:sp macro="" textlink="">
          <xdr:nvSpPr>
            <xdr:cNvPr id="1465" name="Drop Down 441" hidden="1">
              <a:extLst>
                <a:ext uri="{63B3BB69-23CF-44E3-9099-C40C66FF867C}">
                  <a14:compatExt spid="_x0000_s14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36</xdr:row>
          <xdr:rowOff>142875</xdr:rowOff>
        </xdr:from>
        <xdr:to>
          <xdr:col>1</xdr:col>
          <xdr:colOff>1495425</xdr:colOff>
          <xdr:row>36</xdr:row>
          <xdr:rowOff>447675</xdr:rowOff>
        </xdr:to>
        <xdr:sp macro="" textlink="">
          <xdr:nvSpPr>
            <xdr:cNvPr id="1469" name="Drop Down 445" hidden="1">
              <a:extLst>
                <a:ext uri="{63B3BB69-23CF-44E3-9099-C40C66FF867C}">
                  <a14:compatExt spid="_x0000_s14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40</xdr:row>
          <xdr:rowOff>133350</xdr:rowOff>
        </xdr:from>
        <xdr:to>
          <xdr:col>1</xdr:col>
          <xdr:colOff>1495425</xdr:colOff>
          <xdr:row>40</xdr:row>
          <xdr:rowOff>438150</xdr:rowOff>
        </xdr:to>
        <xdr:sp macro="" textlink="">
          <xdr:nvSpPr>
            <xdr:cNvPr id="1470" name="Drop Down 446" hidden="1">
              <a:extLst>
                <a:ext uri="{63B3BB69-23CF-44E3-9099-C40C66FF867C}">
                  <a14:compatExt spid="_x0000_s14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8</xdr:col>
      <xdr:colOff>19050</xdr:colOff>
      <xdr:row>37</xdr:row>
      <xdr:rowOff>28575</xdr:rowOff>
    </xdr:from>
    <xdr:to>
      <xdr:col>9</xdr:col>
      <xdr:colOff>1695450</xdr:colOff>
      <xdr:row>37</xdr:row>
      <xdr:rowOff>771525</xdr:rowOff>
    </xdr:to>
    <xdr:sp macro="" textlink="">
      <xdr:nvSpPr>
        <xdr:cNvPr id="84" name="Rounded Rectangle 83">
          <a:hlinkClick xmlns:r="http://schemas.openxmlformats.org/officeDocument/2006/relationships" r:id="rId29"/>
        </xdr:cNvPr>
        <xdr:cNvSpPr/>
      </xdr:nvSpPr>
      <xdr:spPr>
        <a:xfrm>
          <a:off x="9877425" y="18221325"/>
          <a:ext cx="3381375" cy="74295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Sustainable Purchasing at UAlberta</a:t>
          </a:r>
          <a:endParaRPr lang="en-CA" sz="1200" baseline="0"/>
        </a:p>
      </xdr:txBody>
    </xdr:sp>
    <xdr:clientData/>
  </xdr:twoCellAnchor>
  <xdr:twoCellAnchor>
    <xdr:from>
      <xdr:col>8</xdr:col>
      <xdr:colOff>28575</xdr:colOff>
      <xdr:row>66</xdr:row>
      <xdr:rowOff>19050</xdr:rowOff>
    </xdr:from>
    <xdr:to>
      <xdr:col>9</xdr:col>
      <xdr:colOff>1685925</xdr:colOff>
      <xdr:row>66</xdr:row>
      <xdr:rowOff>542925</xdr:rowOff>
    </xdr:to>
    <xdr:sp macro="" textlink="">
      <xdr:nvSpPr>
        <xdr:cNvPr id="80" name="Rounded Rectangle 79">
          <a:hlinkClick xmlns:r="http://schemas.openxmlformats.org/officeDocument/2006/relationships" r:id="rId30"/>
        </xdr:cNvPr>
        <xdr:cNvSpPr/>
      </xdr:nvSpPr>
      <xdr:spPr>
        <a:xfrm>
          <a:off x="9886950" y="3308032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100" b="0" i="0" u="none" strike="noStrike">
              <a:solidFill>
                <a:schemeClr val="lt1"/>
              </a:solidFill>
              <a:effectLst/>
              <a:latin typeface="+mn-lt"/>
              <a:ea typeface="+mn-ea"/>
              <a:cs typeface="+mn-cs"/>
            </a:rPr>
            <a:t>Healthy and sustainable</a:t>
          </a:r>
          <a:r>
            <a:rPr lang="en-US" sz="1100" b="0" i="0" u="none" strike="noStrike" baseline="0">
              <a:solidFill>
                <a:schemeClr val="lt1"/>
              </a:solidFill>
              <a:effectLst/>
              <a:latin typeface="+mn-lt"/>
              <a:ea typeface="+mn-ea"/>
              <a:cs typeface="+mn-cs"/>
            </a:rPr>
            <a:t> diets: The environmental impacts of different menus.</a:t>
          </a:r>
          <a:endParaRPr lang="en-CA" sz="1200" baseline="0"/>
        </a:p>
      </xdr:txBody>
    </xdr:sp>
    <xdr:clientData/>
  </xdr:twoCellAnchor>
  <xdr:twoCellAnchor>
    <xdr:from>
      <xdr:col>8</xdr:col>
      <xdr:colOff>28575</xdr:colOff>
      <xdr:row>67</xdr:row>
      <xdr:rowOff>19050</xdr:rowOff>
    </xdr:from>
    <xdr:to>
      <xdr:col>9</xdr:col>
      <xdr:colOff>1685925</xdr:colOff>
      <xdr:row>67</xdr:row>
      <xdr:rowOff>542925</xdr:rowOff>
    </xdr:to>
    <xdr:sp macro="" textlink="">
      <xdr:nvSpPr>
        <xdr:cNvPr id="82" name="Rounded Rectangle 81">
          <a:hlinkClick xmlns:r="http://schemas.openxmlformats.org/officeDocument/2006/relationships" r:id="rId31"/>
        </xdr:cNvPr>
        <xdr:cNvSpPr/>
      </xdr:nvSpPr>
      <xdr:spPr>
        <a:xfrm>
          <a:off x="9886950" y="3308032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100" b="0" i="0" u="none" strike="noStrike">
              <a:solidFill>
                <a:schemeClr val="lt1"/>
              </a:solidFill>
              <a:effectLst/>
              <a:latin typeface="+mn-lt"/>
              <a:ea typeface="+mn-ea"/>
              <a:cs typeface="+mn-cs"/>
            </a:rPr>
            <a:t>Lifecycle assessments of</a:t>
          </a:r>
          <a:r>
            <a:rPr lang="en-US" sz="1100" b="0" i="0" u="none" strike="noStrike" baseline="0">
              <a:solidFill>
                <a:schemeClr val="lt1"/>
              </a:solidFill>
              <a:effectLst/>
              <a:latin typeface="+mn-lt"/>
              <a:ea typeface="+mn-ea"/>
              <a:cs typeface="+mn-cs"/>
            </a:rPr>
            <a:t> protein foods and their carbon footprints.</a:t>
          </a:r>
          <a:endParaRPr lang="en-CA" sz="1200" baseline="0"/>
        </a:p>
      </xdr:txBody>
    </xdr:sp>
    <xdr:clientData/>
  </xdr:twoCellAnchor>
  <xdr:twoCellAnchor editAs="oneCell">
    <xdr:from>
      <xdr:col>0</xdr:col>
      <xdr:colOff>400051</xdr:colOff>
      <xdr:row>0</xdr:row>
      <xdr:rowOff>180976</xdr:rowOff>
    </xdr:from>
    <xdr:to>
      <xdr:col>1</xdr:col>
      <xdr:colOff>1257386</xdr:colOff>
      <xdr:row>2</xdr:row>
      <xdr:rowOff>628650</xdr:rowOff>
    </xdr:to>
    <xdr:pic>
      <xdr:nvPicPr>
        <xdr:cNvPr id="87" name="Picture 86"/>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400051" y="180976"/>
          <a:ext cx="1543135" cy="1190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1"/>
  <sheetViews>
    <sheetView showGridLines="0" tabSelected="1" zoomScale="70" zoomScaleNormal="70" workbookViewId="0">
      <selection activeCell="W3" sqref="W3"/>
    </sheetView>
  </sheetViews>
  <sheetFormatPr defaultRowHeight="15"/>
  <cols>
    <col min="1" max="1" width="4.85546875" style="6" customWidth="1"/>
    <col min="2" max="19" width="9.140625" style="6"/>
    <col min="20" max="20" width="11.140625" style="6" customWidth="1"/>
    <col min="21" max="16384" width="9.140625" style="6"/>
  </cols>
  <sheetData>
    <row r="1" spans="1:22" ht="224.25" customHeight="1">
      <c r="A1" s="80"/>
      <c r="B1" s="81"/>
      <c r="C1" s="81"/>
      <c r="D1" s="81"/>
      <c r="E1" s="81"/>
      <c r="F1" s="81"/>
      <c r="G1" s="81"/>
      <c r="H1" s="81"/>
      <c r="I1" s="81"/>
      <c r="J1" s="81"/>
      <c r="K1" s="81"/>
      <c r="L1" s="81"/>
      <c r="M1" s="81"/>
      <c r="N1" s="81"/>
      <c r="O1" s="81"/>
      <c r="P1" s="81"/>
      <c r="Q1" s="81"/>
      <c r="R1" s="81"/>
      <c r="S1" s="81"/>
      <c r="T1" s="81"/>
    </row>
    <row r="2" spans="1:22" s="10" customFormat="1" ht="45" customHeight="1">
      <c r="A2" s="143" t="s">
        <v>40</v>
      </c>
      <c r="B2" s="144"/>
      <c r="C2" s="144"/>
      <c r="D2" s="144"/>
      <c r="E2" s="144"/>
      <c r="F2" s="144"/>
      <c r="G2" s="144"/>
      <c r="H2" s="144"/>
      <c r="I2" s="144"/>
      <c r="J2" s="144"/>
      <c r="K2" s="144"/>
      <c r="L2" s="144"/>
      <c r="M2" s="144"/>
      <c r="N2" s="144"/>
      <c r="O2" s="144"/>
      <c r="P2" s="144"/>
      <c r="Q2" s="144"/>
      <c r="R2" s="144"/>
      <c r="S2" s="144"/>
      <c r="T2" s="144"/>
      <c r="U2" s="29"/>
      <c r="V2" s="29"/>
    </row>
    <row r="3" spans="1:22" s="10" customFormat="1" ht="45" customHeight="1">
      <c r="A3" s="82"/>
      <c r="B3" s="150" t="s">
        <v>38</v>
      </c>
      <c r="C3" s="150"/>
      <c r="D3" s="150"/>
      <c r="E3" s="150"/>
      <c r="F3" s="150"/>
      <c r="G3" s="150"/>
      <c r="H3" s="150"/>
      <c r="I3" s="150"/>
      <c r="J3" s="150"/>
      <c r="K3" s="150"/>
      <c r="L3" s="150"/>
      <c r="M3" s="150"/>
      <c r="N3" s="150"/>
      <c r="O3" s="150"/>
      <c r="P3" s="150"/>
      <c r="Q3" s="150"/>
      <c r="R3" s="150"/>
      <c r="S3" s="150"/>
      <c r="T3" s="150"/>
      <c r="U3" s="29"/>
      <c r="V3" s="29"/>
    </row>
    <row r="4" spans="1:22" s="10" customFormat="1" ht="20.100000000000001" customHeight="1">
      <c r="A4" s="82"/>
      <c r="B4" s="55"/>
      <c r="C4" s="55"/>
      <c r="D4" s="55"/>
      <c r="E4" s="55"/>
      <c r="F4" s="55"/>
      <c r="G4" s="55"/>
      <c r="H4" s="55"/>
      <c r="I4" s="55"/>
      <c r="J4" s="55"/>
      <c r="K4" s="55"/>
      <c r="L4" s="55"/>
      <c r="M4" s="55"/>
      <c r="N4" s="55"/>
      <c r="O4" s="55"/>
      <c r="P4" s="55"/>
      <c r="Q4" s="55"/>
      <c r="R4" s="55"/>
      <c r="S4" s="55"/>
      <c r="T4" s="55"/>
      <c r="U4" s="29"/>
      <c r="V4" s="29"/>
    </row>
    <row r="5" spans="1:22" s="10" customFormat="1" ht="45" customHeight="1">
      <c r="A5" s="82"/>
      <c r="B5" s="150" t="s">
        <v>41</v>
      </c>
      <c r="C5" s="150"/>
      <c r="D5" s="150"/>
      <c r="E5" s="150"/>
      <c r="F5" s="150"/>
      <c r="G5" s="150"/>
      <c r="H5" s="150"/>
      <c r="I5" s="150"/>
      <c r="J5" s="150"/>
      <c r="K5" s="150"/>
      <c r="L5" s="150"/>
      <c r="M5" s="150"/>
      <c r="N5" s="150"/>
      <c r="O5" s="150"/>
      <c r="P5" s="150"/>
      <c r="Q5" s="150"/>
      <c r="R5" s="150"/>
      <c r="S5" s="150"/>
      <c r="T5" s="150"/>
      <c r="U5" s="29"/>
      <c r="V5" s="29"/>
    </row>
    <row r="6" spans="1:22" s="10" customFormat="1" ht="30" customHeight="1">
      <c r="A6" s="82"/>
      <c r="B6" s="146" t="s">
        <v>45</v>
      </c>
      <c r="C6" s="147"/>
      <c r="D6" s="147"/>
      <c r="E6" s="147"/>
      <c r="F6" s="147"/>
      <c r="G6" s="147"/>
      <c r="H6" s="147"/>
      <c r="I6" s="147"/>
      <c r="J6" s="147"/>
      <c r="K6" s="147"/>
      <c r="L6" s="147"/>
      <c r="M6" s="147"/>
      <c r="N6" s="147"/>
      <c r="O6" s="147"/>
      <c r="P6" s="147"/>
      <c r="Q6" s="147"/>
      <c r="R6" s="147"/>
      <c r="S6" s="147"/>
      <c r="T6" s="147"/>
      <c r="U6" s="29"/>
      <c r="V6" s="29"/>
    </row>
    <row r="7" spans="1:22" s="10" customFormat="1" ht="30" customHeight="1">
      <c r="A7" s="82"/>
      <c r="B7" s="79"/>
      <c r="C7" s="147" t="s">
        <v>42</v>
      </c>
      <c r="D7" s="147"/>
      <c r="E7" s="147"/>
      <c r="F7" s="147"/>
      <c r="G7" s="147"/>
      <c r="H7" s="147"/>
      <c r="I7" s="147"/>
      <c r="J7" s="147"/>
      <c r="K7" s="147"/>
      <c r="L7" s="147"/>
      <c r="M7" s="147"/>
      <c r="N7" s="147"/>
      <c r="O7" s="147"/>
      <c r="P7" s="147"/>
      <c r="Q7" s="147"/>
      <c r="R7" s="147"/>
      <c r="S7" s="147"/>
      <c r="T7" s="147"/>
      <c r="U7" s="29"/>
      <c r="V7" s="29"/>
    </row>
    <row r="8" spans="1:22" s="10" customFormat="1" ht="30" customHeight="1">
      <c r="A8" s="82"/>
      <c r="B8" s="79"/>
      <c r="C8" s="151" t="s">
        <v>33</v>
      </c>
      <c r="D8" s="151"/>
      <c r="E8" s="151"/>
      <c r="F8" s="151"/>
      <c r="G8" s="151"/>
      <c r="H8" s="151"/>
      <c r="I8" s="151"/>
      <c r="J8" s="151"/>
      <c r="K8" s="151"/>
      <c r="L8" s="151"/>
      <c r="M8" s="151"/>
      <c r="N8" s="151"/>
      <c r="O8" s="151"/>
      <c r="P8" s="151"/>
      <c r="Q8" s="151"/>
      <c r="R8" s="151"/>
      <c r="S8" s="151"/>
      <c r="T8" s="151"/>
      <c r="U8" s="29"/>
      <c r="V8" s="29"/>
    </row>
    <row r="9" spans="1:22" s="10" customFormat="1" ht="30" customHeight="1">
      <c r="A9" s="82"/>
      <c r="B9" s="79"/>
      <c r="C9" s="147" t="s">
        <v>43</v>
      </c>
      <c r="D9" s="147"/>
      <c r="E9" s="147"/>
      <c r="F9" s="147"/>
      <c r="G9" s="147"/>
      <c r="H9" s="147"/>
      <c r="I9" s="147"/>
      <c r="J9" s="147"/>
      <c r="K9" s="147"/>
      <c r="L9" s="147"/>
      <c r="M9" s="147"/>
      <c r="N9" s="147"/>
      <c r="O9" s="147"/>
      <c r="P9" s="147"/>
      <c r="Q9" s="147"/>
      <c r="R9" s="147"/>
      <c r="S9" s="147"/>
      <c r="T9" s="147"/>
      <c r="U9" s="29"/>
      <c r="V9" s="29"/>
    </row>
    <row r="10" spans="1:22" s="10" customFormat="1" ht="45" customHeight="1">
      <c r="A10" s="82"/>
      <c r="B10" s="79"/>
      <c r="C10" s="147" t="s">
        <v>44</v>
      </c>
      <c r="D10" s="147"/>
      <c r="E10" s="147"/>
      <c r="F10" s="147"/>
      <c r="G10" s="147"/>
      <c r="H10" s="147"/>
      <c r="I10" s="147"/>
      <c r="J10" s="147"/>
      <c r="K10" s="147"/>
      <c r="L10" s="147"/>
      <c r="M10" s="147"/>
      <c r="N10" s="147"/>
      <c r="O10" s="147"/>
      <c r="P10" s="147"/>
      <c r="Q10" s="147"/>
      <c r="R10" s="147"/>
      <c r="S10" s="147"/>
      <c r="T10" s="147"/>
      <c r="U10" s="29"/>
      <c r="V10" s="29"/>
    </row>
    <row r="11" spans="1:22" s="10" customFormat="1" ht="45" customHeight="1">
      <c r="A11" s="82"/>
      <c r="B11" s="150" t="s">
        <v>37</v>
      </c>
      <c r="C11" s="150"/>
      <c r="D11" s="150"/>
      <c r="E11" s="150"/>
      <c r="F11" s="150"/>
      <c r="G11" s="150"/>
      <c r="H11" s="150"/>
      <c r="I11" s="150"/>
      <c r="J11" s="150"/>
      <c r="K11" s="150"/>
      <c r="L11" s="150"/>
      <c r="M11" s="150"/>
      <c r="N11" s="150"/>
      <c r="O11" s="150"/>
      <c r="P11" s="150"/>
      <c r="Q11" s="150"/>
      <c r="R11" s="150"/>
      <c r="S11" s="150"/>
      <c r="T11" s="150"/>
      <c r="U11" s="29"/>
      <c r="V11" s="29"/>
    </row>
    <row r="12" spans="1:22" s="10" customFormat="1" ht="30" customHeight="1">
      <c r="A12" s="82"/>
      <c r="B12" s="79"/>
      <c r="C12" s="147" t="s">
        <v>34</v>
      </c>
      <c r="D12" s="147"/>
      <c r="E12" s="147"/>
      <c r="F12" s="147"/>
      <c r="G12" s="147"/>
      <c r="H12" s="147"/>
      <c r="I12" s="147"/>
      <c r="J12" s="147"/>
      <c r="K12" s="147"/>
      <c r="L12" s="147"/>
      <c r="M12" s="147"/>
      <c r="N12" s="147"/>
      <c r="O12" s="147"/>
      <c r="P12" s="147"/>
      <c r="Q12" s="147"/>
      <c r="R12" s="147"/>
      <c r="S12" s="147"/>
      <c r="T12" s="147"/>
      <c r="U12" s="29"/>
      <c r="V12" s="29"/>
    </row>
    <row r="13" spans="1:22" s="10" customFormat="1" ht="30" customHeight="1">
      <c r="A13" s="82"/>
      <c r="B13" s="79"/>
      <c r="C13" s="151" t="s">
        <v>35</v>
      </c>
      <c r="D13" s="151"/>
      <c r="E13" s="151"/>
      <c r="F13" s="151"/>
      <c r="G13" s="151"/>
      <c r="H13" s="151"/>
      <c r="I13" s="151"/>
      <c r="J13" s="151"/>
      <c r="K13" s="151"/>
      <c r="L13" s="151"/>
      <c r="M13" s="151"/>
      <c r="N13" s="151"/>
      <c r="O13" s="151"/>
      <c r="P13" s="151"/>
      <c r="Q13" s="151"/>
      <c r="R13" s="151"/>
      <c r="S13" s="151"/>
      <c r="T13" s="151"/>
      <c r="U13" s="29"/>
      <c r="V13" s="29"/>
    </row>
    <row r="14" spans="1:22" s="10" customFormat="1" ht="30" customHeight="1">
      <c r="A14" s="82"/>
      <c r="B14" s="79"/>
      <c r="C14" s="151" t="s">
        <v>36</v>
      </c>
      <c r="D14" s="151"/>
      <c r="E14" s="151"/>
      <c r="F14" s="151"/>
      <c r="G14" s="151"/>
      <c r="H14" s="151"/>
      <c r="I14" s="151"/>
      <c r="J14" s="151"/>
      <c r="K14" s="151"/>
      <c r="L14" s="151"/>
      <c r="M14" s="151"/>
      <c r="N14" s="151"/>
      <c r="O14" s="151"/>
      <c r="P14" s="151"/>
      <c r="Q14" s="151"/>
      <c r="R14" s="151"/>
      <c r="S14" s="151"/>
      <c r="T14" s="151"/>
      <c r="U14" s="29"/>
      <c r="V14" s="29"/>
    </row>
    <row r="15" spans="1:22" s="10" customFormat="1" ht="12.75" customHeight="1">
      <c r="A15" s="82"/>
      <c r="B15" s="78"/>
      <c r="C15" s="54"/>
      <c r="D15" s="54"/>
      <c r="E15" s="54"/>
      <c r="F15" s="54"/>
      <c r="G15" s="54"/>
      <c r="H15" s="54"/>
      <c r="I15" s="54"/>
      <c r="J15" s="54"/>
      <c r="K15" s="54"/>
      <c r="L15" s="54"/>
      <c r="M15" s="54"/>
      <c r="N15" s="54"/>
      <c r="O15" s="54"/>
      <c r="P15" s="54"/>
      <c r="Q15" s="54"/>
      <c r="R15" s="54"/>
      <c r="S15" s="54"/>
      <c r="T15" s="54"/>
      <c r="U15" s="29"/>
      <c r="V15" s="29"/>
    </row>
    <row r="16" spans="1:22" s="15" customFormat="1" ht="68.25" customHeight="1">
      <c r="A16" s="83"/>
      <c r="B16" s="147" t="s">
        <v>48</v>
      </c>
      <c r="C16" s="147"/>
      <c r="D16" s="147"/>
      <c r="E16" s="147"/>
      <c r="F16" s="147"/>
      <c r="G16" s="147"/>
      <c r="H16" s="147"/>
      <c r="I16" s="147"/>
      <c r="J16" s="147"/>
      <c r="K16" s="147"/>
      <c r="L16" s="147"/>
      <c r="M16" s="147"/>
      <c r="N16" s="147"/>
      <c r="O16" s="147"/>
      <c r="P16" s="147"/>
      <c r="Q16" s="147"/>
      <c r="R16" s="147"/>
      <c r="S16" s="147"/>
      <c r="T16" s="147"/>
      <c r="U16" s="53"/>
      <c r="V16" s="53"/>
    </row>
    <row r="17" spans="1:22" s="10" customFormat="1" ht="45" customHeight="1">
      <c r="A17" s="82"/>
      <c r="B17" s="152" t="s">
        <v>46</v>
      </c>
      <c r="C17" s="152"/>
      <c r="D17" s="152"/>
      <c r="E17" s="152"/>
      <c r="F17" s="152"/>
      <c r="G17" s="152"/>
      <c r="H17" s="152"/>
      <c r="I17" s="152"/>
      <c r="J17" s="152"/>
      <c r="K17" s="152"/>
      <c r="L17" s="152"/>
      <c r="M17" s="152"/>
      <c r="N17" s="152"/>
      <c r="O17" s="152"/>
      <c r="P17" s="152"/>
      <c r="Q17" s="152"/>
      <c r="R17" s="152"/>
      <c r="S17" s="152"/>
      <c r="T17" s="152"/>
      <c r="U17" s="29"/>
      <c r="V17" s="29"/>
    </row>
    <row r="18" spans="1:22" ht="30" customHeight="1">
      <c r="A18" s="148" t="s">
        <v>108</v>
      </c>
      <c r="B18" s="149"/>
      <c r="C18" s="149"/>
      <c r="D18" s="149"/>
      <c r="E18" s="149"/>
      <c r="F18" s="149"/>
      <c r="G18" s="149"/>
      <c r="H18" s="149"/>
      <c r="I18" s="149"/>
      <c r="J18" s="149"/>
      <c r="K18" s="149"/>
      <c r="L18" s="149"/>
      <c r="M18" s="149"/>
      <c r="N18" s="149"/>
      <c r="O18" s="149"/>
      <c r="P18" s="149"/>
      <c r="Q18" s="149"/>
      <c r="R18" s="149"/>
      <c r="S18" s="149"/>
      <c r="T18" s="149"/>
    </row>
    <row r="19" spans="1:22" ht="59.25" customHeight="1"/>
    <row r="20" spans="1:22" ht="56.25" customHeight="1"/>
    <row r="21" spans="1:22" ht="35.25" customHeight="1">
      <c r="A21" s="145"/>
      <c r="B21" s="145"/>
      <c r="C21" s="145"/>
      <c r="D21" s="145"/>
      <c r="E21" s="145"/>
      <c r="F21" s="145"/>
      <c r="G21" s="145"/>
      <c r="H21" s="145"/>
      <c r="I21" s="145"/>
      <c r="J21" s="145"/>
      <c r="K21" s="145"/>
      <c r="L21" s="145"/>
      <c r="M21" s="145"/>
      <c r="N21" s="145"/>
      <c r="O21" s="145"/>
      <c r="P21" s="145"/>
      <c r="Q21" s="145"/>
      <c r="R21" s="145"/>
      <c r="S21" s="145"/>
      <c r="T21" s="145"/>
      <c r="U21" s="145"/>
      <c r="V21" s="145"/>
    </row>
  </sheetData>
  <mergeCells count="16">
    <mergeCell ref="A2:T2"/>
    <mergeCell ref="A21:V21"/>
    <mergeCell ref="B6:T6"/>
    <mergeCell ref="A18:T18"/>
    <mergeCell ref="B3:T3"/>
    <mergeCell ref="B5:T5"/>
    <mergeCell ref="C7:T7"/>
    <mergeCell ref="C8:T8"/>
    <mergeCell ref="C9:T9"/>
    <mergeCell ref="C10:T10"/>
    <mergeCell ref="B11:T11"/>
    <mergeCell ref="C12:T12"/>
    <mergeCell ref="C13:T13"/>
    <mergeCell ref="C14:T14"/>
    <mergeCell ref="B16:T16"/>
    <mergeCell ref="B17:T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120"/>
  <sheetViews>
    <sheetView showGridLines="0" zoomScaleNormal="100" workbookViewId="0">
      <selection activeCell="H11" sqref="H11:J11"/>
    </sheetView>
  </sheetViews>
  <sheetFormatPr defaultRowHeight="15"/>
  <cols>
    <col min="1" max="1" width="10.28515625" style="6" customWidth="1"/>
    <col min="2" max="2" width="24.140625" style="6" customWidth="1"/>
    <col min="3" max="4" width="5.28515625" style="6" customWidth="1"/>
    <col min="5" max="5" width="35.5703125" style="6" customWidth="1"/>
    <col min="6" max="6" width="30.42578125" style="6" customWidth="1"/>
    <col min="7" max="8" width="18.42578125" style="6" customWidth="1"/>
    <col min="9" max="10" width="25.5703125" style="6" customWidth="1"/>
    <col min="11" max="11" width="6.7109375" style="34" hidden="1" customWidth="1"/>
    <col min="12" max="12" width="10.85546875" style="6" customWidth="1"/>
    <col min="13" max="13" width="13.5703125" style="6" customWidth="1"/>
    <col min="14" max="14" width="19.28515625" style="6" customWidth="1"/>
    <col min="15" max="16384" width="9.140625" style="6"/>
  </cols>
  <sheetData>
    <row r="1" spans="1:11" ht="51" customHeight="1">
      <c r="A1" s="153"/>
      <c r="B1" s="153"/>
      <c r="C1" s="153"/>
      <c r="D1" s="153"/>
      <c r="E1" s="154" t="s">
        <v>110</v>
      </c>
      <c r="F1" s="154"/>
      <c r="G1" s="154"/>
      <c r="H1" s="133"/>
      <c r="I1" s="133"/>
      <c r="J1" s="141"/>
      <c r="K1" s="6"/>
    </row>
    <row r="2" spans="1:11" ht="7.5" customHeight="1">
      <c r="A2" s="153"/>
      <c r="B2" s="153"/>
      <c r="C2" s="153"/>
      <c r="D2" s="153"/>
      <c r="E2" s="134"/>
      <c r="F2" s="134"/>
      <c r="G2" s="134"/>
      <c r="H2" s="133"/>
      <c r="I2" s="133"/>
      <c r="J2" s="141"/>
      <c r="K2" s="6"/>
    </row>
    <row r="3" spans="1:11" ht="51" customHeight="1">
      <c r="A3" s="153"/>
      <c r="B3" s="153"/>
      <c r="C3" s="153"/>
      <c r="D3" s="153"/>
      <c r="E3" s="135" t="s">
        <v>111</v>
      </c>
      <c r="F3" s="133"/>
      <c r="G3" s="133"/>
      <c r="H3" s="133"/>
      <c r="I3" s="133"/>
      <c r="J3" s="141"/>
      <c r="K3" s="6"/>
    </row>
    <row r="4" spans="1:11" ht="56.25" customHeight="1">
      <c r="A4" s="153"/>
      <c r="B4" s="153"/>
      <c r="C4" s="153"/>
      <c r="D4" s="153"/>
      <c r="E4" s="155" t="s">
        <v>112</v>
      </c>
      <c r="F4" s="155"/>
      <c r="G4" s="155"/>
      <c r="H4" s="155"/>
      <c r="I4" s="136"/>
      <c r="J4" s="141"/>
      <c r="K4" s="6"/>
    </row>
    <row r="5" spans="1:11" ht="6.75" customHeight="1">
      <c r="A5" s="137"/>
      <c r="B5" s="137"/>
      <c r="C5" s="137"/>
      <c r="D5" s="137"/>
      <c r="E5" s="138"/>
      <c r="F5" s="138"/>
      <c r="G5" s="138"/>
      <c r="H5" s="138"/>
      <c r="I5" s="138"/>
      <c r="J5" s="141"/>
      <c r="K5" s="6"/>
    </row>
    <row r="6" spans="1:11" ht="7.5" customHeight="1">
      <c r="A6" s="156"/>
      <c r="B6" s="156"/>
      <c r="C6" s="156"/>
      <c r="D6" s="156"/>
      <c r="E6" s="139"/>
      <c r="F6" s="139"/>
      <c r="G6" s="139"/>
      <c r="H6" s="139"/>
      <c r="I6" s="139"/>
      <c r="J6" s="140"/>
      <c r="K6" s="13"/>
    </row>
    <row r="7" spans="1:11" ht="39" customHeight="1" thickBot="1">
      <c r="A7" s="157" t="s">
        <v>12</v>
      </c>
      <c r="B7" s="157"/>
      <c r="C7" s="157"/>
      <c r="D7" s="157"/>
      <c r="E7" s="157"/>
      <c r="F7" s="157"/>
      <c r="G7" s="157"/>
      <c r="H7" s="157"/>
      <c r="I7" s="157"/>
      <c r="J7" s="142"/>
      <c r="K7" s="6"/>
    </row>
    <row r="8" spans="1:11" ht="24.95" customHeight="1">
      <c r="A8" s="177" t="s">
        <v>1</v>
      </c>
      <c r="B8" s="175"/>
      <c r="C8" s="175"/>
      <c r="D8" s="175" t="s">
        <v>3</v>
      </c>
      <c r="E8" s="175"/>
      <c r="F8" s="89" t="s">
        <v>2</v>
      </c>
      <c r="G8" s="92" t="s">
        <v>49</v>
      </c>
      <c r="H8" s="226"/>
      <c r="I8" s="227"/>
      <c r="J8" s="228"/>
      <c r="K8" s="75" t="s">
        <v>9</v>
      </c>
    </row>
    <row r="9" spans="1:11" ht="31.5">
      <c r="A9" s="178"/>
      <c r="B9" s="176"/>
      <c r="C9" s="176"/>
      <c r="D9" s="176"/>
      <c r="E9" s="176"/>
      <c r="F9" s="87"/>
      <c r="G9" s="90" t="s">
        <v>51</v>
      </c>
      <c r="H9" s="229"/>
      <c r="I9" s="230"/>
      <c r="J9" s="231"/>
      <c r="K9" s="75" t="s">
        <v>8</v>
      </c>
    </row>
    <row r="10" spans="1:11" ht="31.5" customHeight="1">
      <c r="A10" s="178"/>
      <c r="B10" s="176"/>
      <c r="C10" s="176"/>
      <c r="D10" s="176"/>
      <c r="E10" s="176"/>
      <c r="F10" s="108"/>
      <c r="G10" s="90" t="s">
        <v>50</v>
      </c>
      <c r="H10" s="229"/>
      <c r="I10" s="230"/>
      <c r="J10" s="231"/>
      <c r="K10" s="66" t="s">
        <v>10</v>
      </c>
    </row>
    <row r="11" spans="1:11" ht="31.5" customHeight="1" thickBot="1">
      <c r="A11" s="179"/>
      <c r="B11" s="180"/>
      <c r="C11" s="180"/>
      <c r="D11" s="180"/>
      <c r="E11" s="180"/>
      <c r="F11" s="88"/>
      <c r="G11" s="91" t="s">
        <v>69</v>
      </c>
      <c r="H11" s="232"/>
      <c r="I11" s="233"/>
      <c r="J11" s="234"/>
      <c r="K11" s="66" t="s">
        <v>0</v>
      </c>
    </row>
    <row r="12" spans="1:11" ht="20.100000000000001" customHeight="1" thickBot="1">
      <c r="A12" s="7"/>
      <c r="B12" s="7"/>
      <c r="C12" s="7"/>
      <c r="D12" s="7"/>
      <c r="E12" s="7"/>
      <c r="F12" s="7"/>
      <c r="G12" s="7"/>
      <c r="H12" s="7"/>
      <c r="I12" s="7"/>
      <c r="J12" s="7"/>
      <c r="K12" s="66"/>
    </row>
    <row r="13" spans="1:11" ht="20.100000000000001" customHeight="1">
      <c r="A13" s="189" t="s">
        <v>16</v>
      </c>
      <c r="B13" s="191" t="s">
        <v>20</v>
      </c>
      <c r="C13" s="187" t="s">
        <v>14</v>
      </c>
      <c r="D13" s="188"/>
      <c r="E13" s="181" t="s">
        <v>19</v>
      </c>
      <c r="F13" s="182"/>
      <c r="G13" s="183"/>
      <c r="H13" s="191" t="s">
        <v>57</v>
      </c>
      <c r="I13" s="181" t="s">
        <v>17</v>
      </c>
      <c r="J13" s="201"/>
      <c r="K13" s="66"/>
    </row>
    <row r="14" spans="1:11" s="10" customFormat="1" ht="60" customHeight="1" thickBot="1">
      <c r="A14" s="190"/>
      <c r="B14" s="192"/>
      <c r="C14" s="85" t="s">
        <v>21</v>
      </c>
      <c r="D14" s="86" t="s">
        <v>15</v>
      </c>
      <c r="E14" s="184"/>
      <c r="F14" s="185"/>
      <c r="G14" s="186"/>
      <c r="H14" s="192"/>
      <c r="I14" s="184"/>
      <c r="J14" s="202"/>
      <c r="K14" s="66"/>
    </row>
    <row r="15" spans="1:11" s="13" customFormat="1" ht="20.100000000000001" customHeight="1">
      <c r="A15" s="11"/>
      <c r="B15" s="11"/>
      <c r="C15" s="11"/>
      <c r="D15" s="12"/>
      <c r="E15" s="11"/>
      <c r="F15" s="11"/>
      <c r="G15" s="11"/>
      <c r="H15" s="11"/>
      <c r="I15" s="11"/>
      <c r="J15" s="11"/>
      <c r="K15" s="67"/>
    </row>
    <row r="16" spans="1:11" ht="30" customHeight="1">
      <c r="A16" s="158" t="s">
        <v>11</v>
      </c>
      <c r="B16" s="158"/>
      <c r="C16" s="158"/>
      <c r="D16" s="158"/>
      <c r="E16" s="158"/>
      <c r="F16" s="158"/>
      <c r="G16" s="158"/>
      <c r="H16" s="158"/>
      <c r="I16" s="158"/>
      <c r="J16" s="158"/>
      <c r="K16" s="68"/>
    </row>
    <row r="17" spans="1:14" ht="45" customHeight="1">
      <c r="A17" s="64">
        <v>1</v>
      </c>
      <c r="B17" s="52"/>
      <c r="C17" s="193" t="s">
        <v>18</v>
      </c>
      <c r="D17" s="193">
        <v>3</v>
      </c>
      <c r="E17" s="159" t="s">
        <v>75</v>
      </c>
      <c r="F17" s="159"/>
      <c r="G17" s="159"/>
      <c r="H17" s="124"/>
      <c r="I17" s="168"/>
      <c r="J17" s="168"/>
      <c r="K17" s="69">
        <v>1</v>
      </c>
      <c r="L17" s="17"/>
    </row>
    <row r="18" spans="1:14" ht="58.5" customHeight="1">
      <c r="A18" s="122">
        <v>2</v>
      </c>
      <c r="B18" s="123"/>
      <c r="C18" s="203" t="s">
        <v>18</v>
      </c>
      <c r="D18" s="204"/>
      <c r="E18" s="198" t="s">
        <v>76</v>
      </c>
      <c r="F18" s="199"/>
      <c r="G18" s="200"/>
      <c r="H18" s="125"/>
      <c r="I18" s="168"/>
      <c r="J18" s="168"/>
      <c r="K18" s="70">
        <v>1</v>
      </c>
      <c r="L18" s="17"/>
    </row>
    <row r="19" spans="1:14" s="15" customFormat="1" ht="45" customHeight="1">
      <c r="A19" s="64">
        <v>3</v>
      </c>
      <c r="B19" s="14"/>
      <c r="C19" s="193" t="s">
        <v>18</v>
      </c>
      <c r="D19" s="193"/>
      <c r="E19" s="208" t="s">
        <v>47</v>
      </c>
      <c r="F19" s="209"/>
      <c r="G19" s="209"/>
      <c r="H19" s="126"/>
      <c r="I19" s="197"/>
      <c r="J19" s="197"/>
      <c r="K19" s="71">
        <v>1</v>
      </c>
      <c r="L19" s="53"/>
    </row>
    <row r="20" spans="1:14" s="15" customFormat="1" ht="46.5" customHeight="1">
      <c r="A20" s="64">
        <v>4</v>
      </c>
      <c r="B20" s="14"/>
      <c r="C20" s="193" t="s">
        <v>18</v>
      </c>
      <c r="D20" s="193"/>
      <c r="E20" s="159" t="s">
        <v>77</v>
      </c>
      <c r="F20" s="210"/>
      <c r="G20" s="210"/>
      <c r="H20" s="127"/>
      <c r="I20" s="197"/>
      <c r="J20" s="197"/>
      <c r="K20" s="71">
        <v>1</v>
      </c>
      <c r="L20" s="53"/>
    </row>
    <row r="21" spans="1:14" s="15" customFormat="1" ht="45" customHeight="1">
      <c r="A21" s="64">
        <v>5</v>
      </c>
      <c r="B21" s="14"/>
      <c r="C21" s="193" t="s">
        <v>18</v>
      </c>
      <c r="D21" s="193"/>
      <c r="E21" s="159" t="s">
        <v>78</v>
      </c>
      <c r="F21" s="210"/>
      <c r="G21" s="210"/>
      <c r="H21" s="127"/>
      <c r="I21" s="197"/>
      <c r="J21" s="197"/>
      <c r="K21" s="71">
        <v>1</v>
      </c>
      <c r="L21" s="53"/>
    </row>
    <row r="22" spans="1:14" s="15" customFormat="1" ht="45" customHeight="1">
      <c r="A22" s="64">
        <v>6</v>
      </c>
      <c r="B22" s="14"/>
      <c r="C22" s="211" t="s">
        <v>18</v>
      </c>
      <c r="D22" s="212"/>
      <c r="E22" s="194" t="s">
        <v>79</v>
      </c>
      <c r="F22" s="195"/>
      <c r="G22" s="196"/>
      <c r="H22" s="128"/>
      <c r="I22" s="169"/>
      <c r="J22" s="170"/>
      <c r="K22" s="71">
        <v>1</v>
      </c>
      <c r="L22" s="53"/>
    </row>
    <row r="23" spans="1:14" ht="20.100000000000001" customHeight="1">
      <c r="A23" s="16"/>
      <c r="B23" s="19"/>
      <c r="C23" s="19"/>
      <c r="D23" s="59"/>
      <c r="E23" s="18"/>
      <c r="F23" s="18"/>
      <c r="G23" s="18"/>
      <c r="H23" s="18"/>
      <c r="I23" s="18"/>
      <c r="J23" s="18"/>
      <c r="L23" s="17"/>
      <c r="M23" s="17"/>
      <c r="N23" s="19"/>
    </row>
    <row r="24" spans="1:14" ht="30" customHeight="1">
      <c r="A24" s="158" t="s">
        <v>5</v>
      </c>
      <c r="B24" s="158"/>
      <c r="C24" s="158"/>
      <c r="D24" s="158"/>
      <c r="E24" s="158"/>
      <c r="F24" s="158"/>
      <c r="G24" s="158"/>
      <c r="H24" s="158"/>
      <c r="I24" s="158"/>
      <c r="J24" s="158"/>
      <c r="L24" s="17"/>
    </row>
    <row r="25" spans="1:14" s="22" customFormat="1" ht="45" customHeight="1">
      <c r="A25" s="64">
        <v>7</v>
      </c>
      <c r="B25" s="14"/>
      <c r="C25" s="20">
        <f>IF(K25=4,0,1)</f>
        <v>1</v>
      </c>
      <c r="D25" s="21">
        <f>IF(OR(K25=2,K25=3),1,0)</f>
        <v>0</v>
      </c>
      <c r="E25" s="159" t="s">
        <v>109</v>
      </c>
      <c r="F25" s="159"/>
      <c r="G25" s="159"/>
      <c r="H25" s="124"/>
      <c r="I25" s="171" t="s">
        <v>24</v>
      </c>
      <c r="J25" s="171"/>
      <c r="K25" s="69">
        <v>1</v>
      </c>
    </row>
    <row r="26" spans="1:14" s="22" customFormat="1" ht="45" customHeight="1">
      <c r="A26" s="64">
        <v>8</v>
      </c>
      <c r="B26" s="14"/>
      <c r="C26" s="20">
        <f>IF(K26=4,0,1)</f>
        <v>1</v>
      </c>
      <c r="D26" s="21">
        <f>IF(OR(K26=2,K26=3),1,0)</f>
        <v>0</v>
      </c>
      <c r="E26" s="159" t="s">
        <v>55</v>
      </c>
      <c r="F26" s="159"/>
      <c r="G26" s="159"/>
      <c r="H26" s="124"/>
      <c r="I26" s="168"/>
      <c r="J26" s="168"/>
      <c r="K26" s="69">
        <v>1</v>
      </c>
    </row>
    <row r="27" spans="1:14" s="22" customFormat="1" ht="45" customHeight="1">
      <c r="A27" s="64">
        <v>9</v>
      </c>
      <c r="B27" s="14"/>
      <c r="C27" s="20">
        <f>IF(K27=4,0,1)</f>
        <v>1</v>
      </c>
      <c r="D27" s="21">
        <f>IF(OR(K27=2,K27=3),1,0)</f>
        <v>0</v>
      </c>
      <c r="E27" s="159" t="s">
        <v>25</v>
      </c>
      <c r="F27" s="159"/>
      <c r="G27" s="159"/>
      <c r="H27" s="124"/>
      <c r="I27" s="168"/>
      <c r="J27" s="168"/>
      <c r="K27" s="69">
        <v>1</v>
      </c>
    </row>
    <row r="28" spans="1:14" s="28" customFormat="1" ht="20.100000000000001" customHeight="1">
      <c r="A28" s="24"/>
      <c r="B28" s="25"/>
      <c r="C28" s="26"/>
      <c r="D28" s="60"/>
      <c r="E28" s="27"/>
      <c r="F28" s="27"/>
      <c r="G28" s="27"/>
      <c r="H28" s="27"/>
      <c r="I28" s="27"/>
      <c r="J28" s="27"/>
      <c r="K28" s="76"/>
    </row>
    <row r="29" spans="1:14" s="10" customFormat="1" ht="30" customHeight="1">
      <c r="A29" s="158" t="s">
        <v>52</v>
      </c>
      <c r="B29" s="158"/>
      <c r="C29" s="158"/>
      <c r="D29" s="158"/>
      <c r="E29" s="158"/>
      <c r="F29" s="158"/>
      <c r="G29" s="158"/>
      <c r="H29" s="158"/>
      <c r="I29" s="158"/>
      <c r="J29" s="158"/>
      <c r="K29" s="34"/>
      <c r="L29" s="29"/>
    </row>
    <row r="30" spans="1:14" ht="45" customHeight="1">
      <c r="A30" s="93">
        <v>10</v>
      </c>
      <c r="B30" s="14"/>
      <c r="C30" s="94">
        <f>IF(K30=4,0,1)</f>
        <v>1</v>
      </c>
      <c r="D30" s="95">
        <f>IF(OR(K30=2,K30=3),1,0)</f>
        <v>0</v>
      </c>
      <c r="E30" s="159" t="s">
        <v>80</v>
      </c>
      <c r="F30" s="159"/>
      <c r="G30" s="159"/>
      <c r="H30" s="124"/>
      <c r="I30" s="168"/>
      <c r="J30" s="168"/>
      <c r="K30" s="71">
        <v>1</v>
      </c>
    </row>
    <row r="31" spans="1:14" ht="45" customHeight="1">
      <c r="A31" s="93">
        <v>11</v>
      </c>
      <c r="B31" s="14"/>
      <c r="C31" s="94">
        <f>IF(K31=4,0,1)</f>
        <v>1</v>
      </c>
      <c r="D31" s="95">
        <f>IF(OR(K31=2,K31=3),1,0)</f>
        <v>0</v>
      </c>
      <c r="E31" s="165" t="s">
        <v>81</v>
      </c>
      <c r="F31" s="166"/>
      <c r="G31" s="167"/>
      <c r="H31" s="129"/>
      <c r="I31" s="160"/>
      <c r="J31" s="161"/>
      <c r="K31" s="71">
        <v>1</v>
      </c>
    </row>
    <row r="32" spans="1:14" s="10" customFormat="1" ht="45" customHeight="1">
      <c r="A32" s="93">
        <v>12</v>
      </c>
      <c r="B32" s="65"/>
      <c r="C32" s="94">
        <f>SUM(C33:C36)</f>
        <v>2</v>
      </c>
      <c r="D32" s="95">
        <f>SUM(D33:D36)</f>
        <v>0</v>
      </c>
      <c r="E32" s="162" t="s">
        <v>61</v>
      </c>
      <c r="F32" s="163"/>
      <c r="G32" s="164"/>
      <c r="H32" s="130"/>
      <c r="I32" s="160"/>
      <c r="J32" s="161"/>
      <c r="K32" s="34"/>
      <c r="L32" s="29"/>
    </row>
    <row r="33" spans="1:12" ht="45" customHeight="1">
      <c r="A33" s="64">
        <v>12.1</v>
      </c>
      <c r="B33" s="14"/>
      <c r="C33" s="30">
        <f>IF(K33=4,0,0.5)</f>
        <v>0.5</v>
      </c>
      <c r="D33" s="31">
        <f>IF(OR(K33=2,K33=3),0.5,0)</f>
        <v>0</v>
      </c>
      <c r="E33" s="159" t="s">
        <v>82</v>
      </c>
      <c r="F33" s="159"/>
      <c r="G33" s="159"/>
      <c r="H33" s="124"/>
      <c r="I33" s="168"/>
      <c r="J33" s="168"/>
      <c r="K33" s="71">
        <v>1</v>
      </c>
      <c r="L33" s="17"/>
    </row>
    <row r="34" spans="1:12" ht="45" customHeight="1">
      <c r="A34" s="64">
        <v>12.2</v>
      </c>
      <c r="B34" s="14"/>
      <c r="C34" s="103">
        <f t="shared" ref="C34:C36" si="0">IF(K34=4,0,0.5)</f>
        <v>0.5</v>
      </c>
      <c r="D34" s="104">
        <f t="shared" ref="D34:D36" si="1">IF(OR(K34=2,K34=3),0.5,0)</f>
        <v>0</v>
      </c>
      <c r="E34" s="159" t="s">
        <v>83</v>
      </c>
      <c r="F34" s="159"/>
      <c r="G34" s="159"/>
      <c r="H34" s="124"/>
      <c r="I34" s="168"/>
      <c r="J34" s="168"/>
      <c r="K34" s="71">
        <v>1</v>
      </c>
    </row>
    <row r="35" spans="1:12" ht="45" customHeight="1">
      <c r="A35" s="93">
        <v>12.3</v>
      </c>
      <c r="B35" s="14"/>
      <c r="C35" s="103">
        <f t="shared" si="0"/>
        <v>0.5</v>
      </c>
      <c r="D35" s="104">
        <f t="shared" si="1"/>
        <v>0</v>
      </c>
      <c r="E35" s="159" t="s">
        <v>84</v>
      </c>
      <c r="F35" s="159"/>
      <c r="G35" s="159"/>
      <c r="H35" s="124"/>
      <c r="I35" s="168"/>
      <c r="J35" s="168"/>
      <c r="K35" s="71">
        <v>1</v>
      </c>
    </row>
    <row r="36" spans="1:12" ht="45" customHeight="1">
      <c r="A36" s="64">
        <v>12.4</v>
      </c>
      <c r="B36" s="14"/>
      <c r="C36" s="103">
        <f t="shared" si="0"/>
        <v>0.5</v>
      </c>
      <c r="D36" s="104">
        <f t="shared" si="1"/>
        <v>0</v>
      </c>
      <c r="E36" s="159" t="s">
        <v>85</v>
      </c>
      <c r="F36" s="159"/>
      <c r="G36" s="159"/>
      <c r="H36" s="124"/>
      <c r="I36" s="171" t="s">
        <v>65</v>
      </c>
      <c r="J36" s="171"/>
      <c r="K36" s="71">
        <v>1</v>
      </c>
    </row>
    <row r="37" spans="1:12" ht="45" customHeight="1">
      <c r="A37" s="117">
        <v>13</v>
      </c>
      <c r="B37" s="14"/>
      <c r="C37" s="118">
        <f t="shared" ref="C37" si="2">IF(K37=4,0,1)</f>
        <v>1</v>
      </c>
      <c r="D37" s="119">
        <f t="shared" ref="D37" si="3">IF(OR(K37=2,K37=3),1,0)</f>
        <v>0</v>
      </c>
      <c r="E37" s="159" t="s">
        <v>86</v>
      </c>
      <c r="F37" s="159"/>
      <c r="G37" s="159"/>
      <c r="H37" s="124"/>
      <c r="I37" s="160"/>
      <c r="J37" s="161"/>
      <c r="K37" s="71">
        <v>1</v>
      </c>
    </row>
    <row r="38" spans="1:12" ht="61.5" customHeight="1">
      <c r="A38" s="93">
        <v>14</v>
      </c>
      <c r="B38" s="14"/>
      <c r="C38" s="94">
        <f t="shared" ref="C38:C43" si="4">IF(K38=4,0,1)</f>
        <v>1</v>
      </c>
      <c r="D38" s="95">
        <f t="shared" ref="D38:D43" si="5">IF(OR(K38=2,K38=3),1,0)</f>
        <v>0</v>
      </c>
      <c r="E38" s="165" t="s">
        <v>87</v>
      </c>
      <c r="F38" s="166"/>
      <c r="G38" s="167"/>
      <c r="H38" s="129"/>
      <c r="I38" s="160"/>
      <c r="J38" s="161"/>
      <c r="K38" s="71">
        <v>1</v>
      </c>
    </row>
    <row r="39" spans="1:12" ht="61.5" customHeight="1">
      <c r="A39" s="110">
        <v>15</v>
      </c>
      <c r="B39" s="14"/>
      <c r="C39" s="111">
        <f t="shared" si="4"/>
        <v>1</v>
      </c>
      <c r="D39" s="109">
        <f t="shared" si="5"/>
        <v>0</v>
      </c>
      <c r="E39" s="159" t="s">
        <v>88</v>
      </c>
      <c r="F39" s="159"/>
      <c r="G39" s="159"/>
      <c r="H39" s="124"/>
      <c r="I39" s="171" t="s">
        <v>64</v>
      </c>
      <c r="J39" s="171"/>
      <c r="K39" s="71">
        <v>1</v>
      </c>
    </row>
    <row r="40" spans="1:12" ht="45" customHeight="1">
      <c r="A40" s="93">
        <v>16</v>
      </c>
      <c r="B40" s="14"/>
      <c r="C40" s="94">
        <f t="shared" si="4"/>
        <v>1</v>
      </c>
      <c r="D40" s="95">
        <f t="shared" si="5"/>
        <v>0</v>
      </c>
      <c r="E40" s="165" t="s">
        <v>89</v>
      </c>
      <c r="F40" s="166"/>
      <c r="G40" s="167"/>
      <c r="H40" s="129"/>
      <c r="I40" s="160"/>
      <c r="J40" s="161"/>
      <c r="K40" s="71">
        <v>1</v>
      </c>
    </row>
    <row r="41" spans="1:12" ht="45" customHeight="1">
      <c r="A41" s="117">
        <v>17</v>
      </c>
      <c r="B41" s="14"/>
      <c r="C41" s="118">
        <f>IF(K41=4,0,1)</f>
        <v>1</v>
      </c>
      <c r="D41" s="119">
        <f>IF(OR(K41=2,K41=3),1,0)</f>
        <v>0</v>
      </c>
      <c r="E41" s="165" t="s">
        <v>90</v>
      </c>
      <c r="F41" s="166"/>
      <c r="G41" s="167"/>
      <c r="H41" s="124"/>
      <c r="I41" s="160"/>
      <c r="J41" s="161"/>
      <c r="K41" s="71">
        <v>1</v>
      </c>
    </row>
    <row r="42" spans="1:12" ht="45" customHeight="1">
      <c r="A42" s="107">
        <v>18</v>
      </c>
      <c r="B42" s="14"/>
      <c r="C42" s="105">
        <f t="shared" si="4"/>
        <v>1</v>
      </c>
      <c r="D42" s="106">
        <f t="shared" si="5"/>
        <v>0</v>
      </c>
      <c r="E42" s="165" t="s">
        <v>91</v>
      </c>
      <c r="F42" s="166"/>
      <c r="G42" s="167"/>
      <c r="H42" s="129"/>
      <c r="I42" s="160"/>
      <c r="J42" s="161"/>
      <c r="K42" s="71">
        <v>1</v>
      </c>
    </row>
    <row r="43" spans="1:12" ht="45" customHeight="1">
      <c r="A43" s="64">
        <v>19</v>
      </c>
      <c r="B43" s="14"/>
      <c r="C43" s="20">
        <f t="shared" si="4"/>
        <v>1</v>
      </c>
      <c r="D43" s="21">
        <f t="shared" si="5"/>
        <v>0</v>
      </c>
      <c r="E43" s="165" t="s">
        <v>92</v>
      </c>
      <c r="F43" s="166"/>
      <c r="G43" s="167"/>
      <c r="H43" s="129"/>
      <c r="I43" s="160"/>
      <c r="J43" s="161"/>
      <c r="K43" s="71">
        <v>1</v>
      </c>
    </row>
    <row r="44" spans="1:12" s="28" customFormat="1" ht="20.100000000000001" customHeight="1">
      <c r="A44" s="24"/>
      <c r="B44" s="25"/>
      <c r="C44" s="26"/>
      <c r="D44" s="60"/>
      <c r="E44" s="27"/>
      <c r="F44" s="27"/>
      <c r="G44" s="27"/>
      <c r="H44" s="27"/>
      <c r="I44" s="27"/>
      <c r="J44" s="27"/>
      <c r="K44" s="76"/>
    </row>
    <row r="45" spans="1:12" s="10" customFormat="1" ht="30" customHeight="1">
      <c r="A45" s="172" t="s">
        <v>53</v>
      </c>
      <c r="B45" s="173"/>
      <c r="C45" s="173"/>
      <c r="D45" s="173"/>
      <c r="E45" s="173"/>
      <c r="F45" s="173"/>
      <c r="G45" s="173"/>
      <c r="H45" s="173"/>
      <c r="I45" s="173"/>
      <c r="J45" s="174"/>
      <c r="K45" s="34"/>
      <c r="L45" s="29"/>
    </row>
    <row r="46" spans="1:12" ht="58.5" customHeight="1">
      <c r="A46" s="96">
        <v>20</v>
      </c>
      <c r="B46" s="14"/>
      <c r="C46" s="102">
        <f>IF(K46=4,0,1)</f>
        <v>1</v>
      </c>
      <c r="D46" s="101">
        <f>IF(OR(K46=2,K46=3),1,0)</f>
        <v>0</v>
      </c>
      <c r="E46" s="165" t="s">
        <v>93</v>
      </c>
      <c r="F46" s="166"/>
      <c r="G46" s="167"/>
      <c r="H46" s="124"/>
      <c r="I46" s="160"/>
      <c r="J46" s="161"/>
      <c r="K46" s="71">
        <v>1</v>
      </c>
    </row>
    <row r="47" spans="1:12" ht="60" customHeight="1">
      <c r="A47" s="96">
        <v>21</v>
      </c>
      <c r="B47" s="14"/>
      <c r="C47" s="102">
        <f>IF(K47=4,0,1)</f>
        <v>1</v>
      </c>
      <c r="D47" s="101">
        <f>IF(OR(K47=2,K47=3),1,0)</f>
        <v>0</v>
      </c>
      <c r="E47" s="165" t="s">
        <v>94</v>
      </c>
      <c r="F47" s="166"/>
      <c r="G47" s="167"/>
      <c r="H47" s="124"/>
      <c r="I47" s="160"/>
      <c r="J47" s="161"/>
      <c r="K47" s="71">
        <v>1</v>
      </c>
    </row>
    <row r="48" spans="1:12" ht="45" customHeight="1">
      <c r="A48" s="96">
        <v>22</v>
      </c>
      <c r="B48" s="14"/>
      <c r="C48" s="102">
        <f>IF(K48=4,0,1)</f>
        <v>1</v>
      </c>
      <c r="D48" s="101">
        <f>IF(OR(K48=2,K48=3),1,0)</f>
        <v>0</v>
      </c>
      <c r="E48" s="165" t="s">
        <v>95</v>
      </c>
      <c r="F48" s="166"/>
      <c r="G48" s="167"/>
      <c r="H48" s="124"/>
      <c r="I48" s="160"/>
      <c r="J48" s="161"/>
      <c r="K48" s="71">
        <v>1</v>
      </c>
    </row>
    <row r="49" spans="1:12" ht="45" customHeight="1">
      <c r="A49" s="96">
        <v>23</v>
      </c>
      <c r="B49" s="65"/>
      <c r="C49" s="102">
        <f>SUM(C50:C51)</f>
        <v>2</v>
      </c>
      <c r="D49" s="101">
        <f>SUM(D50:D51)</f>
        <v>0</v>
      </c>
      <c r="E49" s="165" t="s">
        <v>56</v>
      </c>
      <c r="F49" s="166"/>
      <c r="G49" s="167"/>
      <c r="H49" s="124"/>
      <c r="I49" s="120"/>
      <c r="J49" s="121"/>
      <c r="K49" s="71"/>
    </row>
    <row r="50" spans="1:12" ht="45" customHeight="1">
      <c r="A50" s="97">
        <v>23.1</v>
      </c>
      <c r="B50" s="98"/>
      <c r="C50" s="99">
        <f>IF(K50=4,0,1)</f>
        <v>1</v>
      </c>
      <c r="D50" s="100">
        <f>IF(OR(K50=2,K50=3),1,0)</f>
        <v>0</v>
      </c>
      <c r="E50" s="165" t="s">
        <v>96</v>
      </c>
      <c r="F50" s="166"/>
      <c r="G50" s="167"/>
      <c r="H50" s="131"/>
      <c r="I50" s="115"/>
      <c r="J50" s="116"/>
      <c r="K50" s="71">
        <v>1</v>
      </c>
      <c r="L50" s="17"/>
    </row>
    <row r="51" spans="1:12" ht="45" customHeight="1">
      <c r="A51" s="96">
        <v>23.2</v>
      </c>
      <c r="B51" s="14"/>
      <c r="C51" s="103">
        <f>IF(K51=4,0,1)</f>
        <v>1</v>
      </c>
      <c r="D51" s="104">
        <f>IF(OR(K51=2,K51=3),1,0)</f>
        <v>0</v>
      </c>
      <c r="E51" s="165" t="s">
        <v>97</v>
      </c>
      <c r="F51" s="166"/>
      <c r="G51" s="167"/>
      <c r="H51" s="124"/>
      <c r="I51" s="160"/>
      <c r="J51" s="161"/>
      <c r="K51" s="71">
        <v>1</v>
      </c>
    </row>
    <row r="52" spans="1:12" s="13" customFormat="1" ht="20.100000000000001" customHeight="1">
      <c r="A52" s="24"/>
      <c r="B52" s="25"/>
      <c r="C52" s="60"/>
      <c r="D52" s="60"/>
      <c r="E52" s="27"/>
      <c r="F52" s="27"/>
      <c r="G52" s="27"/>
      <c r="H52" s="27"/>
      <c r="I52" s="27"/>
      <c r="J52" s="27"/>
      <c r="K52" s="77"/>
    </row>
    <row r="53" spans="1:12" s="10" customFormat="1" ht="30" customHeight="1">
      <c r="A53" s="158" t="s">
        <v>28</v>
      </c>
      <c r="B53" s="158"/>
      <c r="C53" s="158"/>
      <c r="D53" s="158"/>
      <c r="E53" s="158"/>
      <c r="F53" s="158"/>
      <c r="G53" s="158"/>
      <c r="H53" s="158"/>
      <c r="I53" s="158"/>
      <c r="J53" s="158"/>
      <c r="K53" s="34"/>
      <c r="L53" s="29"/>
    </row>
    <row r="54" spans="1:12" ht="20.100000000000001" customHeight="1">
      <c r="A54" s="235">
        <v>24</v>
      </c>
      <c r="B54" s="238"/>
      <c r="C54" s="241">
        <f>IF(K54=4,0,1)</f>
        <v>1</v>
      </c>
      <c r="D54" s="244">
        <f>IF(OR(K54=2,K54=3),1,0)</f>
        <v>0</v>
      </c>
      <c r="E54" s="198" t="s">
        <v>98</v>
      </c>
      <c r="F54" s="199"/>
      <c r="G54" s="200"/>
      <c r="H54" s="261"/>
      <c r="I54" s="171" t="s">
        <v>31</v>
      </c>
      <c r="J54" s="171"/>
      <c r="K54" s="71">
        <v>1</v>
      </c>
    </row>
    <row r="55" spans="1:12" ht="24.95" customHeight="1">
      <c r="A55" s="236"/>
      <c r="B55" s="239"/>
      <c r="C55" s="242"/>
      <c r="D55" s="245"/>
      <c r="E55" s="247"/>
      <c r="F55" s="224"/>
      <c r="G55" s="248"/>
      <c r="H55" s="262"/>
      <c r="I55" s="23"/>
      <c r="J55" s="63"/>
      <c r="K55" s="71"/>
    </row>
    <row r="56" spans="1:12" ht="24.95" customHeight="1">
      <c r="A56" s="236"/>
      <c r="B56" s="239"/>
      <c r="C56" s="242"/>
      <c r="D56" s="245"/>
      <c r="E56" s="247"/>
      <c r="F56" s="224"/>
      <c r="G56" s="248"/>
      <c r="H56" s="262"/>
      <c r="I56" s="23"/>
      <c r="J56" s="63"/>
      <c r="K56" s="71"/>
    </row>
    <row r="57" spans="1:12" ht="21">
      <c r="A57" s="236"/>
      <c r="B57" s="239"/>
      <c r="C57" s="242"/>
      <c r="D57" s="245"/>
      <c r="E57" s="247"/>
      <c r="F57" s="224"/>
      <c r="G57" s="248"/>
      <c r="H57" s="262"/>
      <c r="I57" s="23"/>
      <c r="J57" s="63"/>
      <c r="K57" s="71"/>
    </row>
    <row r="58" spans="1:12" ht="18.75">
      <c r="A58" s="237"/>
      <c r="B58" s="240"/>
      <c r="C58" s="243"/>
      <c r="D58" s="246"/>
      <c r="E58" s="249"/>
      <c r="F58" s="221"/>
      <c r="G58" s="250"/>
      <c r="H58" s="263"/>
      <c r="I58" s="168"/>
      <c r="J58" s="168"/>
      <c r="K58" s="71"/>
    </row>
    <row r="59" spans="1:12" ht="45" customHeight="1">
      <c r="A59" s="96">
        <v>25</v>
      </c>
      <c r="B59" s="14"/>
      <c r="C59" s="102">
        <f>IF(K59=4,0,1)</f>
        <v>1</v>
      </c>
      <c r="D59" s="101">
        <f>IF(OR(K59=2,K59=3),1,0)</f>
        <v>0</v>
      </c>
      <c r="E59" s="159" t="s">
        <v>99</v>
      </c>
      <c r="F59" s="159"/>
      <c r="G59" s="159"/>
      <c r="H59" s="132"/>
      <c r="I59" s="160"/>
      <c r="J59" s="161"/>
      <c r="K59" s="71">
        <v>1</v>
      </c>
    </row>
    <row r="60" spans="1:12" ht="52.5" customHeight="1">
      <c r="A60" s="96">
        <v>26</v>
      </c>
      <c r="B60" s="14"/>
      <c r="C60" s="102">
        <f>IF(K60=4,0,1)</f>
        <v>1</v>
      </c>
      <c r="D60" s="101">
        <f>IF(OR(K60=2,K60=3),1,0)</f>
        <v>0</v>
      </c>
      <c r="E60" s="165" t="s">
        <v>29</v>
      </c>
      <c r="F60" s="166"/>
      <c r="G60" s="167"/>
      <c r="H60" s="129"/>
      <c r="I60" s="160"/>
      <c r="J60" s="161"/>
      <c r="K60" s="71">
        <v>1</v>
      </c>
    </row>
    <row r="61" spans="1:12" s="13" customFormat="1" ht="20.100000000000001" customHeight="1">
      <c r="A61" s="24"/>
      <c r="B61" s="25"/>
      <c r="C61" s="60"/>
      <c r="D61" s="60"/>
      <c r="E61" s="27"/>
      <c r="F61" s="27"/>
      <c r="G61" s="27"/>
      <c r="H61" s="27"/>
      <c r="I61" s="27"/>
      <c r="J61" s="27"/>
      <c r="K61" s="77"/>
    </row>
    <row r="62" spans="1:12" s="10" customFormat="1" ht="30" customHeight="1">
      <c r="A62" s="158" t="s">
        <v>30</v>
      </c>
      <c r="B62" s="158"/>
      <c r="C62" s="158"/>
      <c r="D62" s="158"/>
      <c r="E62" s="158"/>
      <c r="F62" s="158"/>
      <c r="G62" s="158"/>
      <c r="H62" s="158"/>
      <c r="I62" s="158"/>
      <c r="J62" s="158"/>
      <c r="K62" s="34"/>
      <c r="L62" s="29"/>
    </row>
    <row r="63" spans="1:12" ht="45.75" customHeight="1">
      <c r="A63" s="64">
        <v>27</v>
      </c>
      <c r="B63" s="14"/>
      <c r="C63" s="20">
        <f>IF(K63=4,0,1)</f>
        <v>1</v>
      </c>
      <c r="D63" s="21">
        <f>IF(OR(K63=2,K63=3),1,0)</f>
        <v>0</v>
      </c>
      <c r="E63" s="159" t="s">
        <v>70</v>
      </c>
      <c r="F63" s="159"/>
      <c r="G63" s="159"/>
      <c r="H63" s="124"/>
      <c r="I63" s="168"/>
      <c r="J63" s="168"/>
      <c r="K63" s="71">
        <v>1</v>
      </c>
    </row>
    <row r="64" spans="1:12" ht="45" customHeight="1">
      <c r="A64" s="64">
        <v>28</v>
      </c>
      <c r="B64" s="14"/>
      <c r="C64" s="20">
        <f>IF(K64=4,0,1)</f>
        <v>1</v>
      </c>
      <c r="D64" s="21">
        <f>IF(OR(K64=2,K64=3),1,0)</f>
        <v>0</v>
      </c>
      <c r="E64" s="159" t="s">
        <v>71</v>
      </c>
      <c r="F64" s="159"/>
      <c r="G64" s="159"/>
      <c r="H64" s="124"/>
      <c r="I64" s="171"/>
      <c r="J64" s="171"/>
      <c r="K64" s="71">
        <v>1</v>
      </c>
    </row>
    <row r="65" spans="1:12" ht="55.5" customHeight="1">
      <c r="A65" s="112">
        <v>29</v>
      </c>
      <c r="B65" s="14"/>
      <c r="C65" s="113">
        <f>IF(K65=4,0,1)</f>
        <v>1</v>
      </c>
      <c r="D65" s="114">
        <f>IF(OR(K65=2,K65=3),1,0)</f>
        <v>0</v>
      </c>
      <c r="E65" s="159" t="s">
        <v>100</v>
      </c>
      <c r="F65" s="159"/>
      <c r="G65" s="159"/>
      <c r="H65" s="124"/>
      <c r="I65" s="171"/>
      <c r="J65" s="171"/>
      <c r="K65" s="71">
        <v>1</v>
      </c>
    </row>
    <row r="66" spans="1:12" ht="55.5" customHeight="1">
      <c r="A66" s="235">
        <v>30</v>
      </c>
      <c r="B66" s="238"/>
      <c r="C66" s="241">
        <f>IF(K66=4,0,1)</f>
        <v>1</v>
      </c>
      <c r="D66" s="244">
        <f>IF(OR(K66=2,K66=3),1,0)</f>
        <v>0</v>
      </c>
      <c r="E66" s="198" t="s">
        <v>68</v>
      </c>
      <c r="F66" s="199"/>
      <c r="G66" s="200"/>
      <c r="H66" s="261"/>
      <c r="I66" s="251" t="s">
        <v>67</v>
      </c>
      <c r="J66" s="251"/>
      <c r="K66" s="71">
        <v>1</v>
      </c>
    </row>
    <row r="67" spans="1:12" ht="44.25" customHeight="1">
      <c r="A67" s="236"/>
      <c r="B67" s="239"/>
      <c r="C67" s="242"/>
      <c r="D67" s="245"/>
      <c r="E67" s="247"/>
      <c r="F67" s="224"/>
      <c r="G67" s="248"/>
      <c r="H67" s="262"/>
      <c r="I67" s="266"/>
      <c r="J67" s="267"/>
      <c r="K67" s="71"/>
    </row>
    <row r="68" spans="1:12" ht="45" customHeight="1">
      <c r="A68" s="237"/>
      <c r="B68" s="240"/>
      <c r="C68" s="243"/>
      <c r="D68" s="246"/>
      <c r="E68" s="249"/>
      <c r="F68" s="221"/>
      <c r="G68" s="250"/>
      <c r="H68" s="263"/>
      <c r="I68" s="266"/>
      <c r="J68" s="267"/>
      <c r="K68" s="71"/>
    </row>
    <row r="69" spans="1:12" ht="19.5" customHeight="1">
      <c r="A69" s="235">
        <v>31</v>
      </c>
      <c r="B69" s="238"/>
      <c r="C69" s="241">
        <f>IF(K69=4,0,1)</f>
        <v>1</v>
      </c>
      <c r="D69" s="244">
        <f>IF(OR(K69=2,K69=3),1,0)</f>
        <v>0</v>
      </c>
      <c r="E69" s="252" t="s">
        <v>54</v>
      </c>
      <c r="F69" s="253"/>
      <c r="G69" s="254"/>
      <c r="H69" s="261"/>
      <c r="I69" s="171" t="s">
        <v>39</v>
      </c>
      <c r="J69" s="171"/>
      <c r="K69" s="71">
        <v>1</v>
      </c>
    </row>
    <row r="70" spans="1:12" ht="24.75" customHeight="1">
      <c r="A70" s="236"/>
      <c r="B70" s="239"/>
      <c r="C70" s="242"/>
      <c r="D70" s="245"/>
      <c r="E70" s="255"/>
      <c r="F70" s="256"/>
      <c r="G70" s="257"/>
      <c r="H70" s="262"/>
      <c r="I70" s="23"/>
      <c r="J70" s="63"/>
      <c r="K70" s="71"/>
    </row>
    <row r="71" spans="1:12" ht="65.25" customHeight="1">
      <c r="A71" s="237"/>
      <c r="B71" s="240"/>
      <c r="C71" s="243"/>
      <c r="D71" s="246"/>
      <c r="E71" s="258"/>
      <c r="F71" s="259"/>
      <c r="G71" s="260"/>
      <c r="H71" s="263"/>
      <c r="I71" s="264"/>
      <c r="J71" s="265"/>
      <c r="K71" s="71"/>
    </row>
    <row r="72" spans="1:12" ht="45" customHeight="1">
      <c r="A72" s="64">
        <v>32</v>
      </c>
      <c r="B72" s="14"/>
      <c r="C72" s="20">
        <f>IF(K72=4,0,1)</f>
        <v>1</v>
      </c>
      <c r="D72" s="21">
        <f>IF(OR(K72=2,K72=3),1,0)</f>
        <v>0</v>
      </c>
      <c r="E72" s="159" t="s">
        <v>58</v>
      </c>
      <c r="F72" s="159"/>
      <c r="G72" s="159"/>
      <c r="H72" s="124"/>
      <c r="I72" s="171" t="s">
        <v>101</v>
      </c>
      <c r="J72" s="171"/>
      <c r="K72" s="71">
        <v>1</v>
      </c>
    </row>
    <row r="73" spans="1:12" ht="67.5" customHeight="1">
      <c r="A73" s="64">
        <v>33</v>
      </c>
      <c r="B73" s="14"/>
      <c r="C73" s="20">
        <f>IF(K73=4,0,1)</f>
        <v>1</v>
      </c>
      <c r="D73" s="21">
        <f>IF(OR(K73=2,K73=3),1,0)</f>
        <v>0</v>
      </c>
      <c r="E73" s="159" t="s">
        <v>72</v>
      </c>
      <c r="F73" s="159"/>
      <c r="G73" s="159"/>
      <c r="H73" s="124"/>
      <c r="I73" s="23"/>
      <c r="J73" s="63"/>
      <c r="K73" s="71">
        <v>1</v>
      </c>
    </row>
    <row r="74" spans="1:12" ht="45" customHeight="1">
      <c r="A74" s="64">
        <v>34</v>
      </c>
      <c r="B74" s="14"/>
      <c r="C74" s="20">
        <f>IF(K74=4,0,1)</f>
        <v>1</v>
      </c>
      <c r="D74" s="21">
        <f>IF(OR(K74=2,K74=3),1,0)</f>
        <v>0</v>
      </c>
      <c r="E74" s="159" t="s">
        <v>73</v>
      </c>
      <c r="F74" s="159"/>
      <c r="G74" s="159"/>
      <c r="H74" s="124"/>
      <c r="I74" s="171" t="s">
        <v>62</v>
      </c>
      <c r="J74" s="171"/>
      <c r="K74" s="71">
        <v>1</v>
      </c>
    </row>
    <row r="75" spans="1:12" ht="45" customHeight="1">
      <c r="A75" s="64">
        <v>35</v>
      </c>
      <c r="B75" s="14"/>
      <c r="C75" s="20">
        <f>IF(K75=4,0,1)</f>
        <v>1</v>
      </c>
      <c r="D75" s="21">
        <f>IF(OR(K75=2,K75=3),1,0)</f>
        <v>0</v>
      </c>
      <c r="E75" s="159" t="s">
        <v>74</v>
      </c>
      <c r="F75" s="159"/>
      <c r="G75" s="159"/>
      <c r="H75" s="124"/>
      <c r="I75" s="171" t="s">
        <v>63</v>
      </c>
      <c r="J75" s="171"/>
      <c r="K75" s="71">
        <v>1</v>
      </c>
    </row>
    <row r="76" spans="1:12" s="13" customFormat="1" ht="20.100000000000001" customHeight="1">
      <c r="A76" s="24"/>
      <c r="B76" s="25"/>
      <c r="C76" s="60"/>
      <c r="D76" s="60"/>
      <c r="E76" s="27"/>
      <c r="F76" s="27"/>
      <c r="G76" s="27"/>
      <c r="H76" s="27"/>
      <c r="I76" s="27"/>
      <c r="J76" s="27"/>
      <c r="K76" s="77"/>
    </row>
    <row r="77" spans="1:12" s="10" customFormat="1" ht="30" customHeight="1">
      <c r="A77" s="172" t="s">
        <v>32</v>
      </c>
      <c r="B77" s="173"/>
      <c r="C77" s="173"/>
      <c r="D77" s="173"/>
      <c r="E77" s="173"/>
      <c r="F77" s="173"/>
      <c r="G77" s="173"/>
      <c r="H77" s="173"/>
      <c r="I77" s="173"/>
      <c r="J77" s="174"/>
      <c r="K77" s="34"/>
      <c r="L77" s="29"/>
    </row>
    <row r="78" spans="1:12" ht="45" customHeight="1">
      <c r="A78" s="96">
        <v>36</v>
      </c>
      <c r="B78" s="14"/>
      <c r="C78" s="102">
        <f t="shared" ref="C78:C83" si="6">IF(K78=4,0,1)</f>
        <v>1</v>
      </c>
      <c r="D78" s="101">
        <f t="shared" ref="D78:D83" si="7">IF(OR(K78=2,K78=3),1,0)</f>
        <v>0</v>
      </c>
      <c r="E78" s="159" t="s">
        <v>102</v>
      </c>
      <c r="F78" s="159"/>
      <c r="G78" s="159"/>
      <c r="H78" s="124"/>
      <c r="I78" s="171"/>
      <c r="J78" s="171"/>
      <c r="K78" s="71">
        <v>1</v>
      </c>
    </row>
    <row r="79" spans="1:12" ht="45" customHeight="1">
      <c r="A79" s="96">
        <v>37</v>
      </c>
      <c r="B79" s="14"/>
      <c r="C79" s="102">
        <f t="shared" si="6"/>
        <v>1</v>
      </c>
      <c r="D79" s="101">
        <f t="shared" si="7"/>
        <v>0</v>
      </c>
      <c r="E79" s="159" t="s">
        <v>103</v>
      </c>
      <c r="F79" s="159"/>
      <c r="G79" s="159"/>
      <c r="H79" s="124"/>
      <c r="I79" s="168"/>
      <c r="J79" s="168"/>
      <c r="K79" s="71">
        <v>1</v>
      </c>
    </row>
    <row r="80" spans="1:12" ht="45" customHeight="1">
      <c r="A80" s="96">
        <v>38</v>
      </c>
      <c r="B80" s="14"/>
      <c r="C80" s="102">
        <f t="shared" si="6"/>
        <v>1</v>
      </c>
      <c r="D80" s="101">
        <f t="shared" si="7"/>
        <v>0</v>
      </c>
      <c r="E80" s="159" t="s">
        <v>104</v>
      </c>
      <c r="F80" s="159"/>
      <c r="G80" s="159"/>
      <c r="H80" s="124"/>
      <c r="I80" s="168"/>
      <c r="J80" s="168"/>
      <c r="K80" s="71">
        <v>1</v>
      </c>
    </row>
    <row r="81" spans="1:21" ht="45" customHeight="1">
      <c r="A81" s="96">
        <v>39</v>
      </c>
      <c r="B81" s="14"/>
      <c r="C81" s="102">
        <f t="shared" si="6"/>
        <v>1</v>
      </c>
      <c r="D81" s="101">
        <f t="shared" si="7"/>
        <v>0</v>
      </c>
      <c r="E81" s="159" t="s">
        <v>105</v>
      </c>
      <c r="F81" s="159"/>
      <c r="G81" s="159"/>
      <c r="H81" s="124"/>
      <c r="I81" s="168"/>
      <c r="J81" s="168"/>
      <c r="K81" s="71">
        <v>1</v>
      </c>
    </row>
    <row r="82" spans="1:21" ht="45" customHeight="1">
      <c r="A82" s="96">
        <v>40</v>
      </c>
      <c r="B82" s="14"/>
      <c r="C82" s="102">
        <f t="shared" si="6"/>
        <v>1</v>
      </c>
      <c r="D82" s="101">
        <f t="shared" si="7"/>
        <v>0</v>
      </c>
      <c r="E82" s="159" t="s">
        <v>106</v>
      </c>
      <c r="F82" s="159"/>
      <c r="G82" s="159"/>
      <c r="H82" s="124"/>
      <c r="I82" s="168"/>
      <c r="J82" s="168"/>
      <c r="K82" s="71">
        <v>1</v>
      </c>
    </row>
    <row r="83" spans="1:21" ht="45" customHeight="1">
      <c r="A83" s="96">
        <v>41</v>
      </c>
      <c r="B83" s="14"/>
      <c r="C83" s="102">
        <f t="shared" si="6"/>
        <v>1</v>
      </c>
      <c r="D83" s="101">
        <f t="shared" si="7"/>
        <v>0</v>
      </c>
      <c r="E83" s="159" t="s">
        <v>107</v>
      </c>
      <c r="F83" s="159"/>
      <c r="G83" s="159"/>
      <c r="H83" s="124"/>
      <c r="I83" s="171"/>
      <c r="J83" s="171"/>
      <c r="K83" s="71">
        <v>1</v>
      </c>
    </row>
    <row r="84" spans="1:21" s="13" customFormat="1" ht="20.100000000000001" customHeight="1">
      <c r="A84" s="24"/>
      <c r="B84" s="25"/>
      <c r="C84" s="60"/>
      <c r="D84" s="60"/>
      <c r="E84" s="27"/>
      <c r="F84" s="27"/>
      <c r="G84" s="27"/>
      <c r="H84" s="27"/>
      <c r="I84" s="27"/>
      <c r="J84" s="27"/>
      <c r="K84" s="77"/>
    </row>
    <row r="85" spans="1:21" s="10" customFormat="1" ht="30" customHeight="1">
      <c r="A85" s="225" t="s">
        <v>6</v>
      </c>
      <c r="B85" s="225"/>
      <c r="C85" s="225"/>
      <c r="D85" s="225"/>
      <c r="E85" s="225"/>
      <c r="F85" s="225"/>
      <c r="G85" s="225"/>
      <c r="H85" s="225"/>
      <c r="I85" s="225"/>
      <c r="J85" s="225"/>
      <c r="K85" s="34"/>
    </row>
    <row r="86" spans="1:21" s="10" customFormat="1" ht="30.75" customHeight="1">
      <c r="A86" s="32"/>
      <c r="B86" s="3" t="s">
        <v>13</v>
      </c>
      <c r="C86" s="3"/>
      <c r="D86" s="3"/>
      <c r="E86" s="3"/>
      <c r="F86" s="3"/>
      <c r="G86" s="3"/>
      <c r="H86" s="3"/>
      <c r="I86" s="3"/>
      <c r="J86" s="3"/>
      <c r="K86" s="72"/>
      <c r="L86" s="3"/>
      <c r="M86" s="3"/>
      <c r="N86" s="3"/>
      <c r="O86" s="3"/>
      <c r="P86" s="3"/>
      <c r="Q86" s="3"/>
      <c r="R86" s="3"/>
      <c r="S86" s="3"/>
      <c r="T86" s="3"/>
      <c r="U86" s="29"/>
    </row>
    <row r="87" spans="1:21" s="10" customFormat="1" ht="24.95" customHeight="1">
      <c r="A87" s="32"/>
      <c r="B87" s="223" t="s">
        <v>59</v>
      </c>
      <c r="C87" s="223"/>
      <c r="D87" s="223"/>
      <c r="E87" s="223"/>
      <c r="F87" s="223"/>
      <c r="G87" s="223"/>
      <c r="H87" s="223"/>
      <c r="I87" s="223"/>
      <c r="J87" s="223"/>
      <c r="K87" s="58"/>
      <c r="L87" s="2"/>
      <c r="M87" s="2"/>
      <c r="N87" s="2"/>
      <c r="O87" s="2"/>
      <c r="P87" s="2"/>
      <c r="Q87" s="2"/>
      <c r="R87" s="2"/>
      <c r="S87" s="29"/>
    </row>
    <row r="88" spans="1:21" s="10" customFormat="1" ht="24.95" customHeight="1">
      <c r="A88" s="32"/>
      <c r="B88" s="224" t="s">
        <v>66</v>
      </c>
      <c r="C88" s="224"/>
      <c r="D88" s="224"/>
      <c r="E88" s="224"/>
      <c r="F88" s="224"/>
      <c r="G88" s="224"/>
      <c r="H88" s="224"/>
      <c r="I88" s="224"/>
      <c r="J88" s="224"/>
      <c r="K88" s="56"/>
      <c r="L88" s="51"/>
      <c r="M88" s="51"/>
      <c r="N88" s="51"/>
      <c r="O88" s="51"/>
      <c r="P88" s="51"/>
      <c r="Q88" s="51"/>
      <c r="R88" s="51"/>
      <c r="S88" s="29"/>
    </row>
    <row r="89" spans="1:21" s="35" customFormat="1" ht="45" customHeight="1">
      <c r="A89" s="33"/>
      <c r="B89" s="221" t="s">
        <v>60</v>
      </c>
      <c r="C89" s="221"/>
      <c r="D89" s="221"/>
      <c r="E89" s="221"/>
      <c r="F89" s="221"/>
      <c r="G89" s="221"/>
      <c r="H89" s="221"/>
      <c r="I89" s="221"/>
      <c r="J89" s="221"/>
      <c r="K89" s="58"/>
      <c r="L89" s="5"/>
      <c r="M89" s="5"/>
      <c r="N89" s="5"/>
      <c r="O89" s="5"/>
      <c r="P89" s="5"/>
      <c r="Q89" s="5"/>
      <c r="R89" s="5"/>
      <c r="S89" s="34"/>
    </row>
    <row r="90" spans="1:21" ht="45" customHeight="1">
      <c r="A90" s="64">
        <v>42</v>
      </c>
      <c r="B90" s="14"/>
      <c r="C90" s="20">
        <f>1</f>
        <v>1</v>
      </c>
      <c r="D90" s="21">
        <f>IF(AND(COUNTIF($E$91,"*")= 1,OR(K90=2,K90=3)),1,0)</f>
        <v>0</v>
      </c>
      <c r="E90" s="218" t="s">
        <v>7</v>
      </c>
      <c r="F90" s="219"/>
      <c r="G90" s="219"/>
      <c r="H90" s="219"/>
      <c r="I90" s="219"/>
      <c r="J90" s="220"/>
      <c r="K90" s="71">
        <v>1</v>
      </c>
    </row>
    <row r="91" spans="1:21" ht="65.099999999999994" customHeight="1">
      <c r="A91" s="36"/>
      <c r="B91" s="37"/>
      <c r="C91" s="38"/>
      <c r="D91" s="60"/>
      <c r="E91" s="215"/>
      <c r="F91" s="216"/>
      <c r="G91" s="216"/>
      <c r="H91" s="216"/>
      <c r="I91" s="216"/>
      <c r="J91" s="217"/>
    </row>
    <row r="92" spans="1:21" ht="20.100000000000001" customHeight="1">
      <c r="A92" s="36"/>
      <c r="B92" s="37"/>
      <c r="C92" s="38"/>
      <c r="D92" s="60"/>
      <c r="E92" s="61"/>
      <c r="F92" s="61"/>
      <c r="G92" s="61"/>
      <c r="H92" s="61"/>
      <c r="I92" s="61"/>
      <c r="J92" s="61"/>
    </row>
    <row r="93" spans="1:21" s="10" customFormat="1" ht="30" customHeight="1">
      <c r="A93" s="222" t="s">
        <v>27</v>
      </c>
      <c r="B93" s="222"/>
      <c r="C93" s="222"/>
      <c r="D93" s="222"/>
      <c r="E93" s="222"/>
      <c r="F93" s="222"/>
      <c r="G93" s="222"/>
      <c r="H93" s="222"/>
      <c r="I93" s="222"/>
      <c r="J93" s="222"/>
      <c r="K93" s="34"/>
    </row>
    <row r="94" spans="1:21" ht="20.100000000000001" customHeight="1">
      <c r="A94" s="4"/>
      <c r="B94" s="4"/>
      <c r="C94" s="4"/>
      <c r="D94" s="4"/>
      <c r="E94" s="4"/>
      <c r="F94" s="4"/>
      <c r="G94" s="4"/>
      <c r="H94" s="4"/>
      <c r="I94" s="4"/>
      <c r="J94" s="4"/>
    </row>
    <row r="95" spans="1:21" ht="65.099999999999994" customHeight="1">
      <c r="A95" s="39"/>
      <c r="B95" s="40"/>
      <c r="C95" s="8" t="s">
        <v>21</v>
      </c>
      <c r="D95" s="9" t="s">
        <v>15</v>
      </c>
      <c r="E95" s="41"/>
      <c r="F95" s="207"/>
      <c r="G95" s="207"/>
      <c r="H95" s="207"/>
      <c r="I95" s="207"/>
      <c r="J95" s="207"/>
      <c r="K95" s="73"/>
      <c r="L95" s="42"/>
      <c r="M95" s="42"/>
    </row>
    <row r="96" spans="1:21" ht="30" customHeight="1">
      <c r="A96" s="43"/>
      <c r="B96" s="44" t="s">
        <v>22</v>
      </c>
      <c r="C96" s="84">
        <f>SUM(C25:C27,C30:C32,C37:C43,C46:C49,C54:C60,C63:C75,C78:C83,C90)</f>
        <v>38</v>
      </c>
      <c r="D96" s="84">
        <f>SUM(D25:D27,D30:D32,D37:D43,D46:D49,D54:D60,D63:D75,D78:D83,D90)</f>
        <v>0</v>
      </c>
      <c r="E96" s="45" t="s">
        <v>4</v>
      </c>
      <c r="F96" s="213" t="str">
        <f>IF(AND($C$97&gt;89%,COUNTIF($E$91,"*")= 1),"Gold! Your certification level will need to be verified by the Green Spaces Team.",IF($C$97&gt;74%,"Silver! Your certification level will need to be verified by the Green Spaces Team.",IF($C$97&gt;49%,"Bronze! Your certification level will need to be verified by the Green Spaces Team.","Not yet certified - commit to a few more actions!")))</f>
        <v>Not yet certified - commit to a few more actions!</v>
      </c>
      <c r="G96" s="213"/>
      <c r="H96" s="213"/>
      <c r="I96" s="213"/>
      <c r="J96" s="213"/>
      <c r="K96" s="57"/>
      <c r="L96" s="46"/>
      <c r="M96" s="46"/>
    </row>
    <row r="97" spans="1:16" ht="39.950000000000003" customHeight="1">
      <c r="A97" s="62"/>
      <c r="B97" s="47" t="s">
        <v>23</v>
      </c>
      <c r="C97" s="206">
        <f>D96/C96</f>
        <v>0</v>
      </c>
      <c r="D97" s="206"/>
      <c r="E97" s="41" t="s">
        <v>26</v>
      </c>
      <c r="F97" s="207" t="str">
        <f>IF(OR($K$17=1,$K$18=1,$K$19=1),"One or more mandatory actions is incomplete." &amp; CHAR(10) &amp; "Please complete before submitting application","Mandatory actions completed.")</f>
        <v>One or more mandatory actions is incomplete.
Please complete before submitting application</v>
      </c>
      <c r="G97" s="207"/>
      <c r="H97" s="207"/>
      <c r="I97" s="207"/>
      <c r="J97" s="207"/>
      <c r="K97" s="74"/>
      <c r="L97" s="48"/>
      <c r="M97" s="48"/>
    </row>
    <row r="98" spans="1:16" ht="20.100000000000001" customHeight="1">
      <c r="A98" s="62"/>
      <c r="B98" s="49"/>
      <c r="C98" s="214"/>
      <c r="D98" s="214"/>
      <c r="E98" s="214"/>
      <c r="F98" s="214"/>
      <c r="G98" s="214"/>
      <c r="H98" s="214"/>
      <c r="I98" s="214"/>
      <c r="J98" s="214"/>
      <c r="P98" s="17"/>
    </row>
    <row r="99" spans="1:16" ht="30" customHeight="1">
      <c r="A99" s="205" t="str">
        <f>Instructions!A18</f>
        <v>Green Spaces for Events Application - Version 2019-01</v>
      </c>
      <c r="B99" s="205"/>
      <c r="C99" s="205"/>
      <c r="D99" s="205"/>
      <c r="E99" s="205"/>
      <c r="F99" s="205"/>
      <c r="G99" s="205"/>
      <c r="H99" s="205"/>
      <c r="I99" s="205"/>
      <c r="J99" s="205"/>
      <c r="P99" s="17"/>
    </row>
    <row r="100" spans="1:16" ht="30.75" customHeight="1">
      <c r="A100" s="2"/>
      <c r="B100" s="1"/>
      <c r="C100" s="1"/>
      <c r="D100" s="1"/>
      <c r="E100" s="50"/>
      <c r="F100" s="50"/>
      <c r="G100" s="50"/>
      <c r="H100" s="50"/>
      <c r="I100" s="50"/>
      <c r="J100" s="50"/>
    </row>
    <row r="101" spans="1:16" ht="30" customHeight="1">
      <c r="A101" s="2"/>
      <c r="B101" s="1"/>
      <c r="C101" s="1"/>
      <c r="D101" s="1"/>
    </row>
    <row r="102" spans="1:16" ht="30" customHeight="1">
      <c r="A102" s="50"/>
      <c r="B102" s="50"/>
      <c r="C102" s="50"/>
      <c r="D102" s="50"/>
    </row>
    <row r="106" spans="1:16" ht="30" customHeight="1"/>
    <row r="107" spans="1:16" ht="30" customHeight="1">
      <c r="E107" s="17"/>
      <c r="F107" s="17"/>
      <c r="G107" s="17"/>
      <c r="H107" s="17"/>
      <c r="I107" s="17"/>
      <c r="J107" s="17"/>
    </row>
    <row r="108" spans="1:16" ht="30" customHeight="1">
      <c r="E108" s="17"/>
      <c r="F108" s="17"/>
      <c r="G108" s="17"/>
      <c r="H108" s="17"/>
      <c r="I108" s="17"/>
      <c r="J108" s="17"/>
    </row>
    <row r="109" spans="1:16" ht="35.1" customHeight="1">
      <c r="A109" s="17"/>
      <c r="B109" s="17"/>
      <c r="C109" s="17"/>
      <c r="D109" s="17"/>
      <c r="E109" s="17"/>
      <c r="F109" s="17"/>
      <c r="G109" s="17"/>
      <c r="H109" s="17"/>
      <c r="I109" s="17"/>
      <c r="J109" s="17"/>
      <c r="L109" s="17"/>
    </row>
    <row r="110" spans="1:16" ht="35.1" customHeight="1">
      <c r="A110" s="17"/>
      <c r="B110" s="17"/>
      <c r="C110" s="17"/>
      <c r="D110" s="17"/>
      <c r="E110" s="17"/>
      <c r="F110" s="17"/>
      <c r="G110" s="17"/>
      <c r="H110" s="17"/>
      <c r="I110" s="17"/>
      <c r="J110" s="17"/>
      <c r="L110" s="17"/>
    </row>
    <row r="111" spans="1:16" ht="30" customHeight="1">
      <c r="A111" s="17"/>
      <c r="B111" s="17"/>
      <c r="C111" s="17"/>
      <c r="D111" s="17"/>
      <c r="E111" s="17"/>
      <c r="F111" s="17"/>
      <c r="G111" s="17"/>
      <c r="H111" s="17"/>
      <c r="I111" s="17"/>
      <c r="J111" s="17"/>
    </row>
    <row r="112" spans="1:16" ht="30" customHeight="1">
      <c r="A112" s="17"/>
      <c r="B112" s="17"/>
      <c r="C112" s="17"/>
      <c r="D112" s="17"/>
      <c r="E112" s="17"/>
      <c r="F112" s="17"/>
      <c r="G112" s="17"/>
      <c r="H112" s="17"/>
      <c r="I112" s="17"/>
      <c r="J112" s="17"/>
    </row>
    <row r="113" spans="1:12" ht="24" customHeight="1">
      <c r="A113" s="17"/>
      <c r="B113" s="17"/>
      <c r="C113" s="17"/>
      <c r="D113" s="17"/>
      <c r="L113" s="17"/>
    </row>
    <row r="114" spans="1:12" ht="24.75" customHeight="1">
      <c r="A114" s="17"/>
      <c r="B114" s="17"/>
      <c r="C114" s="17"/>
      <c r="D114" s="17"/>
      <c r="L114" s="17"/>
    </row>
    <row r="115" spans="1:12">
      <c r="L115" s="17"/>
    </row>
    <row r="116" spans="1:12">
      <c r="L116" s="17"/>
    </row>
    <row r="117" spans="1:12">
      <c r="L117" s="17"/>
    </row>
    <row r="118" spans="1:12">
      <c r="L118" s="17"/>
    </row>
    <row r="119" spans="1:12">
      <c r="L119" s="17"/>
    </row>
    <row r="120" spans="1:12">
      <c r="K120" s="6"/>
      <c r="L120" s="17"/>
    </row>
  </sheetData>
  <sheetProtection selectLockedCells="1"/>
  <mergeCells count="159">
    <mergeCell ref="H9:J9"/>
    <mergeCell ref="A66:A68"/>
    <mergeCell ref="B66:B68"/>
    <mergeCell ref="C66:C68"/>
    <mergeCell ref="D66:D68"/>
    <mergeCell ref="E66:G68"/>
    <mergeCell ref="H66:H68"/>
    <mergeCell ref="I67:J67"/>
    <mergeCell ref="I68:J68"/>
    <mergeCell ref="H13:H14"/>
    <mergeCell ref="H54:H58"/>
    <mergeCell ref="I58:J58"/>
    <mergeCell ref="E49:G49"/>
    <mergeCell ref="E50:G50"/>
    <mergeCell ref="I43:J43"/>
    <mergeCell ref="E43:G43"/>
    <mergeCell ref="I42:J42"/>
    <mergeCell ref="E42:G42"/>
    <mergeCell ref="E41:G41"/>
    <mergeCell ref="I41:J41"/>
    <mergeCell ref="E36:G36"/>
    <mergeCell ref="E40:G40"/>
    <mergeCell ref="E51:G51"/>
    <mergeCell ref="E35:G35"/>
    <mergeCell ref="I36:J36"/>
    <mergeCell ref="I30:J30"/>
    <mergeCell ref="I33:J33"/>
    <mergeCell ref="I51:J51"/>
    <mergeCell ref="I79:J79"/>
    <mergeCell ref="E78:G78"/>
    <mergeCell ref="I78:J78"/>
    <mergeCell ref="I66:J66"/>
    <mergeCell ref="A69:A71"/>
    <mergeCell ref="B69:B71"/>
    <mergeCell ref="C69:C71"/>
    <mergeCell ref="D69:D71"/>
    <mergeCell ref="E69:G71"/>
    <mergeCell ref="H69:H71"/>
    <mergeCell ref="I71:J71"/>
    <mergeCell ref="I81:J81"/>
    <mergeCell ref="E80:G80"/>
    <mergeCell ref="I80:J80"/>
    <mergeCell ref="E79:G79"/>
    <mergeCell ref="H8:J8"/>
    <mergeCell ref="H10:J10"/>
    <mergeCell ref="H11:J11"/>
    <mergeCell ref="I63:J63"/>
    <mergeCell ref="E64:G64"/>
    <mergeCell ref="E65:G65"/>
    <mergeCell ref="I65:J65"/>
    <mergeCell ref="A53:J53"/>
    <mergeCell ref="A54:A58"/>
    <mergeCell ref="B54:B58"/>
    <mergeCell ref="C54:C58"/>
    <mergeCell ref="D54:D58"/>
    <mergeCell ref="E54:G58"/>
    <mergeCell ref="I54:J54"/>
    <mergeCell ref="I64:J64"/>
    <mergeCell ref="I34:J34"/>
    <mergeCell ref="I26:J26"/>
    <mergeCell ref="I27:J27"/>
    <mergeCell ref="I32:J32"/>
    <mergeCell ref="I38:J38"/>
    <mergeCell ref="B89:J89"/>
    <mergeCell ref="F95:J95"/>
    <mergeCell ref="A93:J93"/>
    <mergeCell ref="B87:J87"/>
    <mergeCell ref="B88:J88"/>
    <mergeCell ref="E59:G59"/>
    <mergeCell ref="I59:J59"/>
    <mergeCell ref="E60:G60"/>
    <mergeCell ref="I60:J60"/>
    <mergeCell ref="I72:J72"/>
    <mergeCell ref="E83:G83"/>
    <mergeCell ref="I83:J83"/>
    <mergeCell ref="I82:J82"/>
    <mergeCell ref="E72:G72"/>
    <mergeCell ref="A85:J85"/>
    <mergeCell ref="E73:G73"/>
    <mergeCell ref="E74:G74"/>
    <mergeCell ref="I74:J74"/>
    <mergeCell ref="A77:J77"/>
    <mergeCell ref="E75:G75"/>
    <mergeCell ref="I75:J75"/>
    <mergeCell ref="I69:J69"/>
    <mergeCell ref="E82:G82"/>
    <mergeCell ref="E81:G81"/>
    <mergeCell ref="D10:E10"/>
    <mergeCell ref="I13:J14"/>
    <mergeCell ref="I17:J17"/>
    <mergeCell ref="C18:D18"/>
    <mergeCell ref="A99:J99"/>
    <mergeCell ref="C97:D97"/>
    <mergeCell ref="F97:J97"/>
    <mergeCell ref="D11:E11"/>
    <mergeCell ref="E33:G33"/>
    <mergeCell ref="E34:G34"/>
    <mergeCell ref="E17:G17"/>
    <mergeCell ref="E19:G19"/>
    <mergeCell ref="E25:G25"/>
    <mergeCell ref="A24:J24"/>
    <mergeCell ref="C17:D17"/>
    <mergeCell ref="C19:D19"/>
    <mergeCell ref="E20:G20"/>
    <mergeCell ref="E21:G21"/>
    <mergeCell ref="C21:D21"/>
    <mergeCell ref="C22:D22"/>
    <mergeCell ref="F96:J96"/>
    <mergeCell ref="C98:J98"/>
    <mergeCell ref="E91:J91"/>
    <mergeCell ref="E90:J90"/>
    <mergeCell ref="E38:G38"/>
    <mergeCell ref="I39:J39"/>
    <mergeCell ref="I40:J40"/>
    <mergeCell ref="E48:G48"/>
    <mergeCell ref="I48:J48"/>
    <mergeCell ref="A29:J29"/>
    <mergeCell ref="D8:E8"/>
    <mergeCell ref="D9:E9"/>
    <mergeCell ref="E27:G27"/>
    <mergeCell ref="A8:C8"/>
    <mergeCell ref="A9:C9"/>
    <mergeCell ref="A11:C11"/>
    <mergeCell ref="E13:G14"/>
    <mergeCell ref="C13:D13"/>
    <mergeCell ref="A13:A14"/>
    <mergeCell ref="B13:B14"/>
    <mergeCell ref="C20:D20"/>
    <mergeCell ref="A16:J16"/>
    <mergeCell ref="E22:G22"/>
    <mergeCell ref="I19:J19"/>
    <mergeCell ref="I20:J20"/>
    <mergeCell ref="I21:J21"/>
    <mergeCell ref="E18:G18"/>
    <mergeCell ref="A10:C10"/>
    <mergeCell ref="A1:D4"/>
    <mergeCell ref="E1:G1"/>
    <mergeCell ref="E4:H4"/>
    <mergeCell ref="A6:D6"/>
    <mergeCell ref="A7:I7"/>
    <mergeCell ref="A62:J62"/>
    <mergeCell ref="E63:G63"/>
    <mergeCell ref="I47:J47"/>
    <mergeCell ref="E39:G39"/>
    <mergeCell ref="E32:G32"/>
    <mergeCell ref="E31:G31"/>
    <mergeCell ref="I31:J31"/>
    <mergeCell ref="I18:J18"/>
    <mergeCell ref="E26:G26"/>
    <mergeCell ref="E30:G30"/>
    <mergeCell ref="I22:J22"/>
    <mergeCell ref="I25:J25"/>
    <mergeCell ref="A45:J45"/>
    <mergeCell ref="E46:G46"/>
    <mergeCell ref="I46:J46"/>
    <mergeCell ref="E47:G47"/>
    <mergeCell ref="E37:G37"/>
    <mergeCell ref="I37:J37"/>
    <mergeCell ref="I35:J35"/>
  </mergeCells>
  <conditionalFormatting sqref="E90 E17:H17 E63:H64 E19:H22 E18 E36:H36 E46:H48 E25:H27 E43:H43 H18 E69 E72:H75 E32:H34 E51:H51 E49:E50 H49:H50 H69">
    <cfRule type="expression" dxfId="71" priority="124">
      <formula>$K17=3</formula>
    </cfRule>
    <cfRule type="expression" dxfId="70" priority="125">
      <formula>$K17=1</formula>
    </cfRule>
    <cfRule type="expression" dxfId="69" priority="126">
      <formula>$K17=4</formula>
    </cfRule>
  </conditionalFormatting>
  <conditionalFormatting sqref="E31:H31">
    <cfRule type="expression" dxfId="68" priority="94">
      <formula>$K31=3</formula>
    </cfRule>
    <cfRule type="expression" dxfId="67" priority="95">
      <formula>$K31=1</formula>
    </cfRule>
    <cfRule type="expression" dxfId="66" priority="96">
      <formula>$K31=4</formula>
    </cfRule>
  </conditionalFormatting>
  <conditionalFormatting sqref="E30:H30">
    <cfRule type="expression" dxfId="65" priority="97">
      <formula>$K30=3</formula>
    </cfRule>
    <cfRule type="expression" dxfId="64" priority="98">
      <formula>$K30=1</formula>
    </cfRule>
    <cfRule type="expression" dxfId="63" priority="99">
      <formula>$K30=4</formula>
    </cfRule>
  </conditionalFormatting>
  <conditionalFormatting sqref="E35:H35">
    <cfRule type="expression" dxfId="62" priority="88">
      <formula>$K35=3</formula>
    </cfRule>
    <cfRule type="expression" dxfId="61" priority="89">
      <formula>$K35=1</formula>
    </cfRule>
    <cfRule type="expression" dxfId="60" priority="90">
      <formula>$K35=4</formula>
    </cfRule>
  </conditionalFormatting>
  <conditionalFormatting sqref="E38:H38">
    <cfRule type="expression" dxfId="59" priority="85">
      <formula>$K38=3</formula>
    </cfRule>
    <cfRule type="expression" dxfId="58" priority="86">
      <formula>$K38=1</formula>
    </cfRule>
    <cfRule type="expression" dxfId="57" priority="87">
      <formula>$K38=4</formula>
    </cfRule>
  </conditionalFormatting>
  <conditionalFormatting sqref="E40:H40">
    <cfRule type="expression" dxfId="56" priority="82">
      <formula>$K40=3</formula>
    </cfRule>
    <cfRule type="expression" dxfId="55" priority="83">
      <formula>$K40=1</formula>
    </cfRule>
    <cfRule type="expression" dxfId="54" priority="84">
      <formula>$K40=4</formula>
    </cfRule>
  </conditionalFormatting>
  <conditionalFormatting sqref="E59:H59 H54">
    <cfRule type="expression" dxfId="53" priority="70">
      <formula>$K54=3</formula>
    </cfRule>
    <cfRule type="expression" dxfId="52" priority="71">
      <formula>$K54=1</formula>
    </cfRule>
    <cfRule type="expression" dxfId="51" priority="72">
      <formula>$K54=4</formula>
    </cfRule>
  </conditionalFormatting>
  <conditionalFormatting sqref="E60:H60">
    <cfRule type="expression" dxfId="50" priority="76">
      <formula>$K60=3</formula>
    </cfRule>
    <cfRule type="expression" dxfId="49" priority="77">
      <formula>$K60=1</formula>
    </cfRule>
    <cfRule type="expression" dxfId="48" priority="78">
      <formula>$K60=4</formula>
    </cfRule>
  </conditionalFormatting>
  <conditionalFormatting sqref="E54">
    <cfRule type="expression" dxfId="47" priority="73">
      <formula>$K54=3</formula>
    </cfRule>
    <cfRule type="expression" dxfId="46" priority="74">
      <formula>$K54=1</formula>
    </cfRule>
    <cfRule type="expression" dxfId="45" priority="75">
      <formula>$K54=4</formula>
    </cfRule>
  </conditionalFormatting>
  <conditionalFormatting sqref="E82:H82">
    <cfRule type="expression" dxfId="44" priority="55">
      <formula>$K82=3</formula>
    </cfRule>
    <cfRule type="expression" dxfId="43" priority="56">
      <formula>$K82=1</formula>
    </cfRule>
    <cfRule type="expression" dxfId="42" priority="57">
      <formula>$K82=4</formula>
    </cfRule>
  </conditionalFormatting>
  <conditionalFormatting sqref="E81:H81">
    <cfRule type="expression" dxfId="41" priority="52">
      <formula>$K81=3</formula>
    </cfRule>
    <cfRule type="expression" dxfId="40" priority="53">
      <formula>$K81=1</formula>
    </cfRule>
    <cfRule type="expression" dxfId="39" priority="54">
      <formula>$K81=4</formula>
    </cfRule>
  </conditionalFormatting>
  <conditionalFormatting sqref="E80:H80">
    <cfRule type="expression" dxfId="38" priority="49">
      <formula>$K80=3</formula>
    </cfRule>
    <cfRule type="expression" dxfId="37" priority="50">
      <formula>$K80=1</formula>
    </cfRule>
    <cfRule type="expression" dxfId="36" priority="51">
      <formula>$K80=4</formula>
    </cfRule>
  </conditionalFormatting>
  <conditionalFormatting sqref="E79:H79">
    <cfRule type="expression" dxfId="35" priority="46">
      <formula>$K79=3</formula>
    </cfRule>
    <cfRule type="expression" dxfId="34" priority="47">
      <formula>$K79=1</formula>
    </cfRule>
    <cfRule type="expression" dxfId="33" priority="48">
      <formula>$K79=4</formula>
    </cfRule>
  </conditionalFormatting>
  <conditionalFormatting sqref="E78:H78">
    <cfRule type="expression" dxfId="32" priority="43">
      <formula>$K78=3</formula>
    </cfRule>
    <cfRule type="expression" dxfId="31" priority="44">
      <formula>$K78=1</formula>
    </cfRule>
    <cfRule type="expression" dxfId="30" priority="45">
      <formula>$K78=4</formula>
    </cfRule>
  </conditionalFormatting>
  <conditionalFormatting sqref="E83:H83">
    <cfRule type="expression" dxfId="29" priority="40">
      <formula>$K83=3</formula>
    </cfRule>
    <cfRule type="expression" dxfId="28" priority="41">
      <formula>$K83=1</formula>
    </cfRule>
    <cfRule type="expression" dxfId="27" priority="42">
      <formula>$K83=4</formula>
    </cfRule>
  </conditionalFormatting>
  <conditionalFormatting sqref="E42:H42">
    <cfRule type="expression" dxfId="26" priority="37">
      <formula>$K42=3</formula>
    </cfRule>
    <cfRule type="expression" dxfId="25" priority="38">
      <formula>$K42=1</formula>
    </cfRule>
    <cfRule type="expression" dxfId="24" priority="39">
      <formula>$K42=4</formula>
    </cfRule>
  </conditionalFormatting>
  <conditionalFormatting sqref="H39">
    <cfRule type="expression" dxfId="23" priority="31">
      <formula>$K39=3</formula>
    </cfRule>
    <cfRule type="expression" dxfId="22" priority="32">
      <formula>$K39=1</formula>
    </cfRule>
    <cfRule type="expression" dxfId="21" priority="33">
      <formula>$K39=4</formula>
    </cfRule>
  </conditionalFormatting>
  <conditionalFormatting sqref="E39:G39">
    <cfRule type="expression" dxfId="20" priority="28">
      <formula>$K39=3</formula>
    </cfRule>
    <cfRule type="expression" dxfId="19" priority="29">
      <formula>$K39=1</formula>
    </cfRule>
    <cfRule type="expression" dxfId="18" priority="30">
      <formula>$K39=4</formula>
    </cfRule>
  </conditionalFormatting>
  <conditionalFormatting sqref="E65:H65">
    <cfRule type="expression" dxfId="17" priority="19">
      <formula>$K65=3</formula>
    </cfRule>
    <cfRule type="expression" dxfId="16" priority="20">
      <formula>$K65=1</formula>
    </cfRule>
    <cfRule type="expression" dxfId="15" priority="21">
      <formula>$K65=4</formula>
    </cfRule>
  </conditionalFormatting>
  <conditionalFormatting sqref="E66 H66">
    <cfRule type="expression" dxfId="14" priority="16">
      <formula>$K66=3</formula>
    </cfRule>
    <cfRule type="expression" dxfId="13" priority="17">
      <formula>$K66=1</formula>
    </cfRule>
    <cfRule type="expression" dxfId="12" priority="18">
      <formula>$K66=4</formula>
    </cfRule>
  </conditionalFormatting>
  <conditionalFormatting sqref="H37">
    <cfRule type="expression" dxfId="11" priority="10">
      <formula>$K37=3</formula>
    </cfRule>
    <cfRule type="expression" dxfId="10" priority="11">
      <formula>$K37=1</formula>
    </cfRule>
    <cfRule type="expression" dxfId="9" priority="12">
      <formula>$K37=4</formula>
    </cfRule>
  </conditionalFormatting>
  <conditionalFormatting sqref="E37:G37">
    <cfRule type="expression" dxfId="8" priority="7">
      <formula>$K37=3</formula>
    </cfRule>
    <cfRule type="expression" dxfId="7" priority="8">
      <formula>$K37=1</formula>
    </cfRule>
    <cfRule type="expression" dxfId="6" priority="9">
      <formula>$K37=4</formula>
    </cfRule>
  </conditionalFormatting>
  <conditionalFormatting sqref="H41">
    <cfRule type="expression" dxfId="5" priority="4">
      <formula>$K41=3</formula>
    </cfRule>
    <cfRule type="expression" dxfId="4" priority="5">
      <formula>$K41=1</formula>
    </cfRule>
    <cfRule type="expression" dxfId="3" priority="6">
      <formula>$K41=4</formula>
    </cfRule>
  </conditionalFormatting>
  <conditionalFormatting sqref="E41:G41">
    <cfRule type="expression" dxfId="2" priority="1">
      <formula>$K41=3</formula>
    </cfRule>
    <cfRule type="expression" dxfId="1" priority="2">
      <formula>$K41=1</formula>
    </cfRule>
    <cfRule type="expression" dxfId="0" priority="3">
      <formula>$K41=4</formula>
    </cfRule>
  </conditionalFormatting>
  <printOptions verticalCentered="1"/>
  <pageMargins left="0.5" right="0" top="0.25" bottom="0.25" header="0" footer="0"/>
  <pageSetup scale="50"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07" r:id="rId4" name="Drop Down 183">
              <controlPr locked="0" defaultSize="0" autoLine="0" autoPict="0">
                <anchor moveWithCells="1">
                  <from>
                    <xdr:col>1</xdr:col>
                    <xdr:colOff>123825</xdr:colOff>
                    <xdr:row>16</xdr:row>
                    <xdr:rowOff>123825</xdr:rowOff>
                  </from>
                  <to>
                    <xdr:col>1</xdr:col>
                    <xdr:colOff>1495425</xdr:colOff>
                    <xdr:row>16</xdr:row>
                    <xdr:rowOff>428625</xdr:rowOff>
                  </to>
                </anchor>
              </controlPr>
            </control>
          </mc:Choice>
        </mc:AlternateContent>
        <mc:AlternateContent xmlns:mc="http://schemas.openxmlformats.org/markup-compatibility/2006">
          <mc:Choice Requires="x14">
            <control shapeId="1208" r:id="rId5" name="Drop Down 184">
              <controlPr locked="0" defaultSize="0" autoLine="0" autoPict="0">
                <anchor moveWithCells="1">
                  <from>
                    <xdr:col>1</xdr:col>
                    <xdr:colOff>114300</xdr:colOff>
                    <xdr:row>17</xdr:row>
                    <xdr:rowOff>238125</xdr:rowOff>
                  </from>
                  <to>
                    <xdr:col>1</xdr:col>
                    <xdr:colOff>1485900</xdr:colOff>
                    <xdr:row>17</xdr:row>
                    <xdr:rowOff>542925</xdr:rowOff>
                  </to>
                </anchor>
              </controlPr>
            </control>
          </mc:Choice>
        </mc:AlternateContent>
        <mc:AlternateContent xmlns:mc="http://schemas.openxmlformats.org/markup-compatibility/2006">
          <mc:Choice Requires="x14">
            <control shapeId="1209" r:id="rId6" name="Drop Down 185">
              <controlPr locked="0" defaultSize="0" autoLine="0" autoPict="0">
                <anchor moveWithCells="1">
                  <from>
                    <xdr:col>1</xdr:col>
                    <xdr:colOff>114300</xdr:colOff>
                    <xdr:row>18</xdr:row>
                    <xdr:rowOff>133350</xdr:rowOff>
                  </from>
                  <to>
                    <xdr:col>1</xdr:col>
                    <xdr:colOff>1485900</xdr:colOff>
                    <xdr:row>18</xdr:row>
                    <xdr:rowOff>438150</xdr:rowOff>
                  </to>
                </anchor>
              </controlPr>
            </control>
          </mc:Choice>
        </mc:AlternateContent>
        <mc:AlternateContent xmlns:mc="http://schemas.openxmlformats.org/markup-compatibility/2006">
          <mc:Choice Requires="x14">
            <control shapeId="1210" r:id="rId7" name="Drop Down 186">
              <controlPr locked="0" defaultSize="0" autoLine="0" autoPict="0">
                <anchor moveWithCells="1">
                  <from>
                    <xdr:col>1</xdr:col>
                    <xdr:colOff>123825</xdr:colOff>
                    <xdr:row>24</xdr:row>
                    <xdr:rowOff>133350</xdr:rowOff>
                  </from>
                  <to>
                    <xdr:col>1</xdr:col>
                    <xdr:colOff>1495425</xdr:colOff>
                    <xdr:row>24</xdr:row>
                    <xdr:rowOff>438150</xdr:rowOff>
                  </to>
                </anchor>
              </controlPr>
            </control>
          </mc:Choice>
        </mc:AlternateContent>
        <mc:AlternateContent xmlns:mc="http://schemas.openxmlformats.org/markup-compatibility/2006">
          <mc:Choice Requires="x14">
            <control shapeId="1233" r:id="rId8" name="Drop Down 209">
              <controlPr locked="0" defaultSize="0" autoLine="0" autoPict="0">
                <anchor moveWithCells="1">
                  <from>
                    <xdr:col>1</xdr:col>
                    <xdr:colOff>114300</xdr:colOff>
                    <xdr:row>19</xdr:row>
                    <xdr:rowOff>142875</xdr:rowOff>
                  </from>
                  <to>
                    <xdr:col>1</xdr:col>
                    <xdr:colOff>1485900</xdr:colOff>
                    <xdr:row>19</xdr:row>
                    <xdr:rowOff>447675</xdr:rowOff>
                  </to>
                </anchor>
              </controlPr>
            </control>
          </mc:Choice>
        </mc:AlternateContent>
        <mc:AlternateContent xmlns:mc="http://schemas.openxmlformats.org/markup-compatibility/2006">
          <mc:Choice Requires="x14">
            <control shapeId="1234" r:id="rId9" name="Drop Down 210">
              <controlPr locked="0" defaultSize="0" autoLine="0" autoPict="0">
                <anchor moveWithCells="1">
                  <from>
                    <xdr:col>1</xdr:col>
                    <xdr:colOff>114300</xdr:colOff>
                    <xdr:row>20</xdr:row>
                    <xdr:rowOff>133350</xdr:rowOff>
                  </from>
                  <to>
                    <xdr:col>1</xdr:col>
                    <xdr:colOff>1485900</xdr:colOff>
                    <xdr:row>20</xdr:row>
                    <xdr:rowOff>438150</xdr:rowOff>
                  </to>
                </anchor>
              </controlPr>
            </control>
          </mc:Choice>
        </mc:AlternateContent>
        <mc:AlternateContent xmlns:mc="http://schemas.openxmlformats.org/markup-compatibility/2006">
          <mc:Choice Requires="x14">
            <control shapeId="1235" r:id="rId10" name="Drop Down 211">
              <controlPr locked="0" defaultSize="0" autoLine="0" autoPict="0">
                <anchor moveWithCells="1">
                  <from>
                    <xdr:col>1</xdr:col>
                    <xdr:colOff>114300</xdr:colOff>
                    <xdr:row>21</xdr:row>
                    <xdr:rowOff>133350</xdr:rowOff>
                  </from>
                  <to>
                    <xdr:col>1</xdr:col>
                    <xdr:colOff>1485900</xdr:colOff>
                    <xdr:row>21</xdr:row>
                    <xdr:rowOff>438150</xdr:rowOff>
                  </to>
                </anchor>
              </controlPr>
            </control>
          </mc:Choice>
        </mc:AlternateContent>
        <mc:AlternateContent xmlns:mc="http://schemas.openxmlformats.org/markup-compatibility/2006">
          <mc:Choice Requires="x14">
            <control shapeId="1341" r:id="rId11" name="Drop Down 317">
              <controlPr locked="0" defaultSize="0" autoLine="0" autoPict="0">
                <anchor moveWithCells="1">
                  <from>
                    <xdr:col>1</xdr:col>
                    <xdr:colOff>123825</xdr:colOff>
                    <xdr:row>25</xdr:row>
                    <xdr:rowOff>133350</xdr:rowOff>
                  </from>
                  <to>
                    <xdr:col>1</xdr:col>
                    <xdr:colOff>1495425</xdr:colOff>
                    <xdr:row>25</xdr:row>
                    <xdr:rowOff>438150</xdr:rowOff>
                  </to>
                </anchor>
              </controlPr>
            </control>
          </mc:Choice>
        </mc:AlternateContent>
        <mc:AlternateContent xmlns:mc="http://schemas.openxmlformats.org/markup-compatibility/2006">
          <mc:Choice Requires="x14">
            <control shapeId="1342" r:id="rId12" name="Drop Down 318">
              <controlPr locked="0" defaultSize="0" autoLine="0" autoPict="0">
                <anchor moveWithCells="1">
                  <from>
                    <xdr:col>1</xdr:col>
                    <xdr:colOff>123825</xdr:colOff>
                    <xdr:row>26</xdr:row>
                    <xdr:rowOff>133350</xdr:rowOff>
                  </from>
                  <to>
                    <xdr:col>1</xdr:col>
                    <xdr:colOff>1495425</xdr:colOff>
                    <xdr:row>26</xdr:row>
                    <xdr:rowOff>438150</xdr:rowOff>
                  </to>
                </anchor>
              </controlPr>
            </control>
          </mc:Choice>
        </mc:AlternateContent>
        <mc:AlternateContent xmlns:mc="http://schemas.openxmlformats.org/markup-compatibility/2006">
          <mc:Choice Requires="x14">
            <control shapeId="1344" r:id="rId13" name="Drop Down 320">
              <controlPr locked="0" defaultSize="0" autoLine="0" autoPict="0">
                <anchor moveWithCells="1">
                  <from>
                    <xdr:col>1</xdr:col>
                    <xdr:colOff>123825</xdr:colOff>
                    <xdr:row>32</xdr:row>
                    <xdr:rowOff>133350</xdr:rowOff>
                  </from>
                  <to>
                    <xdr:col>1</xdr:col>
                    <xdr:colOff>1495425</xdr:colOff>
                    <xdr:row>32</xdr:row>
                    <xdr:rowOff>438150</xdr:rowOff>
                  </to>
                </anchor>
              </controlPr>
            </control>
          </mc:Choice>
        </mc:AlternateContent>
        <mc:AlternateContent xmlns:mc="http://schemas.openxmlformats.org/markup-compatibility/2006">
          <mc:Choice Requires="x14">
            <control shapeId="1345" r:id="rId14" name="Drop Down 321">
              <controlPr locked="0" defaultSize="0" autoLine="0" autoPict="0">
                <anchor moveWithCells="1">
                  <from>
                    <xdr:col>1</xdr:col>
                    <xdr:colOff>123825</xdr:colOff>
                    <xdr:row>33</xdr:row>
                    <xdr:rowOff>133350</xdr:rowOff>
                  </from>
                  <to>
                    <xdr:col>1</xdr:col>
                    <xdr:colOff>1495425</xdr:colOff>
                    <xdr:row>33</xdr:row>
                    <xdr:rowOff>438150</xdr:rowOff>
                  </to>
                </anchor>
              </controlPr>
            </control>
          </mc:Choice>
        </mc:AlternateContent>
        <mc:AlternateContent xmlns:mc="http://schemas.openxmlformats.org/markup-compatibility/2006">
          <mc:Choice Requires="x14">
            <control shapeId="1347" r:id="rId15" name="Drop Down 323">
              <controlPr locked="0" defaultSize="0" autoLine="0" autoPict="0">
                <anchor moveWithCells="1">
                  <from>
                    <xdr:col>1</xdr:col>
                    <xdr:colOff>123825</xdr:colOff>
                    <xdr:row>35</xdr:row>
                    <xdr:rowOff>133350</xdr:rowOff>
                  </from>
                  <to>
                    <xdr:col>1</xdr:col>
                    <xdr:colOff>1495425</xdr:colOff>
                    <xdr:row>35</xdr:row>
                    <xdr:rowOff>438150</xdr:rowOff>
                  </to>
                </anchor>
              </controlPr>
            </control>
          </mc:Choice>
        </mc:AlternateContent>
        <mc:AlternateContent xmlns:mc="http://schemas.openxmlformats.org/markup-compatibility/2006">
          <mc:Choice Requires="x14">
            <control shapeId="1356" r:id="rId16" name="Drop Down 332">
              <controlPr locked="0" defaultSize="0" autoLine="0" autoPict="0">
                <anchor moveWithCells="1">
                  <from>
                    <xdr:col>1</xdr:col>
                    <xdr:colOff>123825</xdr:colOff>
                    <xdr:row>42</xdr:row>
                    <xdr:rowOff>133350</xdr:rowOff>
                  </from>
                  <to>
                    <xdr:col>1</xdr:col>
                    <xdr:colOff>1495425</xdr:colOff>
                    <xdr:row>42</xdr:row>
                    <xdr:rowOff>438150</xdr:rowOff>
                  </to>
                </anchor>
              </controlPr>
            </control>
          </mc:Choice>
        </mc:AlternateContent>
        <mc:AlternateContent xmlns:mc="http://schemas.openxmlformats.org/markup-compatibility/2006">
          <mc:Choice Requires="x14">
            <control shapeId="1357" r:id="rId17" name="Drop Down 333">
              <controlPr locked="0" defaultSize="0" autoLine="0" autoPict="0">
                <anchor moveWithCells="1">
                  <from>
                    <xdr:col>1</xdr:col>
                    <xdr:colOff>123825</xdr:colOff>
                    <xdr:row>63</xdr:row>
                    <xdr:rowOff>133350</xdr:rowOff>
                  </from>
                  <to>
                    <xdr:col>1</xdr:col>
                    <xdr:colOff>1495425</xdr:colOff>
                    <xdr:row>63</xdr:row>
                    <xdr:rowOff>438150</xdr:rowOff>
                  </to>
                </anchor>
              </controlPr>
            </control>
          </mc:Choice>
        </mc:AlternateContent>
        <mc:AlternateContent xmlns:mc="http://schemas.openxmlformats.org/markup-compatibility/2006">
          <mc:Choice Requires="x14">
            <control shapeId="1358" r:id="rId18" name="Drop Down 334">
              <controlPr locked="0" defaultSize="0" autoLine="0" autoPict="0">
                <anchor moveWithCells="1">
                  <from>
                    <xdr:col>1</xdr:col>
                    <xdr:colOff>123825</xdr:colOff>
                    <xdr:row>70</xdr:row>
                    <xdr:rowOff>0</xdr:rowOff>
                  </from>
                  <to>
                    <xdr:col>1</xdr:col>
                    <xdr:colOff>1495425</xdr:colOff>
                    <xdr:row>70</xdr:row>
                    <xdr:rowOff>304800</xdr:rowOff>
                  </to>
                </anchor>
              </controlPr>
            </control>
          </mc:Choice>
        </mc:AlternateContent>
        <mc:AlternateContent xmlns:mc="http://schemas.openxmlformats.org/markup-compatibility/2006">
          <mc:Choice Requires="x14">
            <control shapeId="1359" r:id="rId19" name="Drop Down 335">
              <controlPr locked="0" defaultSize="0" autoLine="0" autoPict="0">
                <anchor moveWithCells="1">
                  <from>
                    <xdr:col>1</xdr:col>
                    <xdr:colOff>123825</xdr:colOff>
                    <xdr:row>71</xdr:row>
                    <xdr:rowOff>133350</xdr:rowOff>
                  </from>
                  <to>
                    <xdr:col>1</xdr:col>
                    <xdr:colOff>1495425</xdr:colOff>
                    <xdr:row>71</xdr:row>
                    <xdr:rowOff>438150</xdr:rowOff>
                  </to>
                </anchor>
              </controlPr>
            </control>
          </mc:Choice>
        </mc:AlternateContent>
        <mc:AlternateContent xmlns:mc="http://schemas.openxmlformats.org/markup-compatibility/2006">
          <mc:Choice Requires="x14">
            <control shapeId="1360" r:id="rId20" name="Drop Down 336">
              <controlPr locked="0" defaultSize="0" autoLine="0" autoPict="0">
                <anchor moveWithCells="1">
                  <from>
                    <xdr:col>1</xdr:col>
                    <xdr:colOff>133350</xdr:colOff>
                    <xdr:row>72</xdr:row>
                    <xdr:rowOff>285750</xdr:rowOff>
                  </from>
                  <to>
                    <xdr:col>1</xdr:col>
                    <xdr:colOff>1504950</xdr:colOff>
                    <xdr:row>72</xdr:row>
                    <xdr:rowOff>590550</xdr:rowOff>
                  </to>
                </anchor>
              </controlPr>
            </control>
          </mc:Choice>
        </mc:AlternateContent>
        <mc:AlternateContent xmlns:mc="http://schemas.openxmlformats.org/markup-compatibility/2006">
          <mc:Choice Requires="x14">
            <control shapeId="1361" r:id="rId21" name="Drop Down 337">
              <controlPr locked="0" defaultSize="0" autoLine="0" autoPict="0">
                <anchor moveWithCells="1">
                  <from>
                    <xdr:col>1</xdr:col>
                    <xdr:colOff>123825</xdr:colOff>
                    <xdr:row>73</xdr:row>
                    <xdr:rowOff>133350</xdr:rowOff>
                  </from>
                  <to>
                    <xdr:col>1</xdr:col>
                    <xdr:colOff>1495425</xdr:colOff>
                    <xdr:row>73</xdr:row>
                    <xdr:rowOff>438150</xdr:rowOff>
                  </to>
                </anchor>
              </controlPr>
            </control>
          </mc:Choice>
        </mc:AlternateContent>
        <mc:AlternateContent xmlns:mc="http://schemas.openxmlformats.org/markup-compatibility/2006">
          <mc:Choice Requires="x14">
            <control shapeId="1366" r:id="rId22" name="Drop Down 342">
              <controlPr locked="0" defaultSize="0" autoLine="0" autoPict="0">
                <anchor moveWithCells="1">
                  <from>
                    <xdr:col>1</xdr:col>
                    <xdr:colOff>123825</xdr:colOff>
                    <xdr:row>74</xdr:row>
                    <xdr:rowOff>133350</xdr:rowOff>
                  </from>
                  <to>
                    <xdr:col>1</xdr:col>
                    <xdr:colOff>1495425</xdr:colOff>
                    <xdr:row>74</xdr:row>
                    <xdr:rowOff>438150</xdr:rowOff>
                  </to>
                </anchor>
              </controlPr>
            </control>
          </mc:Choice>
        </mc:AlternateContent>
        <mc:AlternateContent xmlns:mc="http://schemas.openxmlformats.org/markup-compatibility/2006">
          <mc:Choice Requires="x14">
            <control shapeId="1380" r:id="rId23" name="Drop Down 356">
              <controlPr locked="0" defaultSize="0" autoLine="0" autoPict="0">
                <anchor moveWithCells="1">
                  <from>
                    <xdr:col>1</xdr:col>
                    <xdr:colOff>123825</xdr:colOff>
                    <xdr:row>89</xdr:row>
                    <xdr:rowOff>133350</xdr:rowOff>
                  </from>
                  <to>
                    <xdr:col>1</xdr:col>
                    <xdr:colOff>1495425</xdr:colOff>
                    <xdr:row>89</xdr:row>
                    <xdr:rowOff>438150</xdr:rowOff>
                  </to>
                </anchor>
              </controlPr>
            </control>
          </mc:Choice>
        </mc:AlternateContent>
        <mc:AlternateContent xmlns:mc="http://schemas.openxmlformats.org/markup-compatibility/2006">
          <mc:Choice Requires="x14">
            <control shapeId="1386" r:id="rId24" name="Drop Down 362">
              <controlPr locked="0" defaultSize="0" autoLine="0" autoPict="0">
                <anchor moveWithCells="1">
                  <from>
                    <xdr:col>1</xdr:col>
                    <xdr:colOff>123825</xdr:colOff>
                    <xdr:row>62</xdr:row>
                    <xdr:rowOff>142875</xdr:rowOff>
                  </from>
                  <to>
                    <xdr:col>1</xdr:col>
                    <xdr:colOff>1495425</xdr:colOff>
                    <xdr:row>62</xdr:row>
                    <xdr:rowOff>447675</xdr:rowOff>
                  </to>
                </anchor>
              </controlPr>
            </control>
          </mc:Choice>
        </mc:AlternateContent>
        <mc:AlternateContent xmlns:mc="http://schemas.openxmlformats.org/markup-compatibility/2006">
          <mc:Choice Requires="x14">
            <control shapeId="1405" r:id="rId25" name="Drop Down 381">
              <controlPr locked="0" defaultSize="0" autoLine="0" autoPict="0">
                <anchor moveWithCells="1">
                  <from>
                    <xdr:col>1</xdr:col>
                    <xdr:colOff>123825</xdr:colOff>
                    <xdr:row>29</xdr:row>
                    <xdr:rowOff>133350</xdr:rowOff>
                  </from>
                  <to>
                    <xdr:col>1</xdr:col>
                    <xdr:colOff>1495425</xdr:colOff>
                    <xdr:row>29</xdr:row>
                    <xdr:rowOff>438150</xdr:rowOff>
                  </to>
                </anchor>
              </controlPr>
            </control>
          </mc:Choice>
        </mc:AlternateContent>
        <mc:AlternateContent xmlns:mc="http://schemas.openxmlformats.org/markup-compatibility/2006">
          <mc:Choice Requires="x14">
            <control shapeId="1410" r:id="rId26" name="Drop Down 386">
              <controlPr locked="0" defaultSize="0" autoLine="0" autoPict="0">
                <anchor moveWithCells="1">
                  <from>
                    <xdr:col>1</xdr:col>
                    <xdr:colOff>123825</xdr:colOff>
                    <xdr:row>37</xdr:row>
                    <xdr:rowOff>238125</xdr:rowOff>
                  </from>
                  <to>
                    <xdr:col>1</xdr:col>
                    <xdr:colOff>1495425</xdr:colOff>
                    <xdr:row>37</xdr:row>
                    <xdr:rowOff>542925</xdr:rowOff>
                  </to>
                </anchor>
              </controlPr>
            </control>
          </mc:Choice>
        </mc:AlternateContent>
        <mc:AlternateContent xmlns:mc="http://schemas.openxmlformats.org/markup-compatibility/2006">
          <mc:Choice Requires="x14">
            <control shapeId="1413" r:id="rId27" name="Drop Down 389">
              <controlPr locked="0" defaultSize="0" autoLine="0" autoPict="0">
                <anchor moveWithCells="1">
                  <from>
                    <xdr:col>1</xdr:col>
                    <xdr:colOff>142875</xdr:colOff>
                    <xdr:row>59</xdr:row>
                    <xdr:rowOff>180975</xdr:rowOff>
                  </from>
                  <to>
                    <xdr:col>1</xdr:col>
                    <xdr:colOff>1514475</xdr:colOff>
                    <xdr:row>59</xdr:row>
                    <xdr:rowOff>485775</xdr:rowOff>
                  </to>
                </anchor>
              </controlPr>
            </control>
          </mc:Choice>
        </mc:AlternateContent>
        <mc:AlternateContent xmlns:mc="http://schemas.openxmlformats.org/markup-compatibility/2006">
          <mc:Choice Requires="x14">
            <control shapeId="1414" r:id="rId28" name="Drop Down 390">
              <controlPr locked="0" defaultSize="0" autoLine="0" autoPict="0">
                <anchor moveWithCells="1">
                  <from>
                    <xdr:col>1</xdr:col>
                    <xdr:colOff>142875</xdr:colOff>
                    <xdr:row>54</xdr:row>
                    <xdr:rowOff>304800</xdr:rowOff>
                  </from>
                  <to>
                    <xdr:col>1</xdr:col>
                    <xdr:colOff>1514475</xdr:colOff>
                    <xdr:row>55</xdr:row>
                    <xdr:rowOff>295275</xdr:rowOff>
                  </to>
                </anchor>
              </controlPr>
            </control>
          </mc:Choice>
        </mc:AlternateContent>
        <mc:AlternateContent xmlns:mc="http://schemas.openxmlformats.org/markup-compatibility/2006">
          <mc:Choice Requires="x14">
            <control shapeId="1415" r:id="rId29" name="Drop Down 391">
              <controlPr locked="0" defaultSize="0" autoLine="0" autoPict="0">
                <anchor moveWithCells="1">
                  <from>
                    <xdr:col>1</xdr:col>
                    <xdr:colOff>133350</xdr:colOff>
                    <xdr:row>58</xdr:row>
                    <xdr:rowOff>133350</xdr:rowOff>
                  </from>
                  <to>
                    <xdr:col>1</xdr:col>
                    <xdr:colOff>1504950</xdr:colOff>
                    <xdr:row>58</xdr:row>
                    <xdr:rowOff>438150</xdr:rowOff>
                  </to>
                </anchor>
              </controlPr>
            </control>
          </mc:Choice>
        </mc:AlternateContent>
        <mc:AlternateContent xmlns:mc="http://schemas.openxmlformats.org/markup-compatibility/2006">
          <mc:Choice Requires="x14">
            <control shapeId="1421" r:id="rId30" name="Drop Down 397">
              <controlPr locked="0" defaultSize="0" autoLine="0" autoPict="0">
                <anchor moveWithCells="1">
                  <from>
                    <xdr:col>1</xdr:col>
                    <xdr:colOff>123825</xdr:colOff>
                    <xdr:row>45</xdr:row>
                    <xdr:rowOff>238125</xdr:rowOff>
                  </from>
                  <to>
                    <xdr:col>1</xdr:col>
                    <xdr:colOff>1495425</xdr:colOff>
                    <xdr:row>45</xdr:row>
                    <xdr:rowOff>542925</xdr:rowOff>
                  </to>
                </anchor>
              </controlPr>
            </control>
          </mc:Choice>
        </mc:AlternateContent>
        <mc:AlternateContent xmlns:mc="http://schemas.openxmlformats.org/markup-compatibility/2006">
          <mc:Choice Requires="x14">
            <control shapeId="1423" r:id="rId31" name="Drop Down 399">
              <controlPr locked="0" defaultSize="0" autoLine="0" autoPict="0">
                <anchor moveWithCells="1">
                  <from>
                    <xdr:col>1</xdr:col>
                    <xdr:colOff>142875</xdr:colOff>
                    <xdr:row>46</xdr:row>
                    <xdr:rowOff>238125</xdr:rowOff>
                  </from>
                  <to>
                    <xdr:col>1</xdr:col>
                    <xdr:colOff>1514475</xdr:colOff>
                    <xdr:row>46</xdr:row>
                    <xdr:rowOff>542925</xdr:rowOff>
                  </to>
                </anchor>
              </controlPr>
            </control>
          </mc:Choice>
        </mc:AlternateContent>
        <mc:AlternateContent xmlns:mc="http://schemas.openxmlformats.org/markup-compatibility/2006">
          <mc:Choice Requires="x14">
            <control shapeId="1428" r:id="rId32" name="Drop Down 404">
              <controlPr locked="0" defaultSize="0" autoLine="0" autoPict="0">
                <anchor moveWithCells="1">
                  <from>
                    <xdr:col>1</xdr:col>
                    <xdr:colOff>123825</xdr:colOff>
                    <xdr:row>81</xdr:row>
                    <xdr:rowOff>133350</xdr:rowOff>
                  </from>
                  <to>
                    <xdr:col>1</xdr:col>
                    <xdr:colOff>1495425</xdr:colOff>
                    <xdr:row>81</xdr:row>
                    <xdr:rowOff>438150</xdr:rowOff>
                  </to>
                </anchor>
              </controlPr>
            </control>
          </mc:Choice>
        </mc:AlternateContent>
        <mc:AlternateContent xmlns:mc="http://schemas.openxmlformats.org/markup-compatibility/2006">
          <mc:Choice Requires="x14">
            <control shapeId="1429" r:id="rId33" name="Drop Down 405">
              <controlPr locked="0" defaultSize="0" autoLine="0" autoPict="0">
                <anchor moveWithCells="1">
                  <from>
                    <xdr:col>1</xdr:col>
                    <xdr:colOff>123825</xdr:colOff>
                    <xdr:row>80</xdr:row>
                    <xdr:rowOff>133350</xdr:rowOff>
                  </from>
                  <to>
                    <xdr:col>1</xdr:col>
                    <xdr:colOff>1495425</xdr:colOff>
                    <xdr:row>80</xdr:row>
                    <xdr:rowOff>438150</xdr:rowOff>
                  </to>
                </anchor>
              </controlPr>
            </control>
          </mc:Choice>
        </mc:AlternateContent>
        <mc:AlternateContent xmlns:mc="http://schemas.openxmlformats.org/markup-compatibility/2006">
          <mc:Choice Requires="x14">
            <control shapeId="1430" r:id="rId34" name="Drop Down 406">
              <controlPr locked="0" defaultSize="0" autoLine="0" autoPict="0">
                <anchor moveWithCells="1">
                  <from>
                    <xdr:col>1</xdr:col>
                    <xdr:colOff>123825</xdr:colOff>
                    <xdr:row>79</xdr:row>
                    <xdr:rowOff>133350</xdr:rowOff>
                  </from>
                  <to>
                    <xdr:col>1</xdr:col>
                    <xdr:colOff>1495425</xdr:colOff>
                    <xdr:row>79</xdr:row>
                    <xdr:rowOff>438150</xdr:rowOff>
                  </to>
                </anchor>
              </controlPr>
            </control>
          </mc:Choice>
        </mc:AlternateContent>
        <mc:AlternateContent xmlns:mc="http://schemas.openxmlformats.org/markup-compatibility/2006">
          <mc:Choice Requires="x14">
            <control shapeId="1431" r:id="rId35" name="Drop Down 407">
              <controlPr locked="0" defaultSize="0" autoLine="0" autoPict="0">
                <anchor moveWithCells="1">
                  <from>
                    <xdr:col>1</xdr:col>
                    <xdr:colOff>123825</xdr:colOff>
                    <xdr:row>78</xdr:row>
                    <xdr:rowOff>133350</xdr:rowOff>
                  </from>
                  <to>
                    <xdr:col>1</xdr:col>
                    <xdr:colOff>1495425</xdr:colOff>
                    <xdr:row>78</xdr:row>
                    <xdr:rowOff>438150</xdr:rowOff>
                  </to>
                </anchor>
              </controlPr>
            </control>
          </mc:Choice>
        </mc:AlternateContent>
        <mc:AlternateContent xmlns:mc="http://schemas.openxmlformats.org/markup-compatibility/2006">
          <mc:Choice Requires="x14">
            <control shapeId="1432" r:id="rId36" name="Drop Down 408">
              <controlPr locked="0" defaultSize="0" autoLine="0" autoPict="0">
                <anchor moveWithCells="1">
                  <from>
                    <xdr:col>1</xdr:col>
                    <xdr:colOff>123825</xdr:colOff>
                    <xdr:row>77</xdr:row>
                    <xdr:rowOff>133350</xdr:rowOff>
                  </from>
                  <to>
                    <xdr:col>1</xdr:col>
                    <xdr:colOff>1495425</xdr:colOff>
                    <xdr:row>77</xdr:row>
                    <xdr:rowOff>438150</xdr:rowOff>
                  </to>
                </anchor>
              </controlPr>
            </control>
          </mc:Choice>
        </mc:AlternateContent>
        <mc:AlternateContent xmlns:mc="http://schemas.openxmlformats.org/markup-compatibility/2006">
          <mc:Choice Requires="x14">
            <control shapeId="1433" r:id="rId37" name="Drop Down 409">
              <controlPr locked="0" defaultSize="0" autoLine="0" autoPict="0">
                <anchor moveWithCells="1">
                  <from>
                    <xdr:col>1</xdr:col>
                    <xdr:colOff>123825</xdr:colOff>
                    <xdr:row>82</xdr:row>
                    <xdr:rowOff>133350</xdr:rowOff>
                  </from>
                  <to>
                    <xdr:col>1</xdr:col>
                    <xdr:colOff>1495425</xdr:colOff>
                    <xdr:row>82</xdr:row>
                    <xdr:rowOff>438150</xdr:rowOff>
                  </to>
                </anchor>
              </controlPr>
            </control>
          </mc:Choice>
        </mc:AlternateContent>
        <mc:AlternateContent xmlns:mc="http://schemas.openxmlformats.org/markup-compatibility/2006">
          <mc:Choice Requires="x14">
            <control shapeId="1434" r:id="rId38" name="Drop Down 410">
              <controlPr locked="0" defaultSize="0" autoLine="0" autoPict="0">
                <anchor moveWithCells="1">
                  <from>
                    <xdr:col>1</xdr:col>
                    <xdr:colOff>133350</xdr:colOff>
                    <xdr:row>34</xdr:row>
                    <xdr:rowOff>142875</xdr:rowOff>
                  </from>
                  <to>
                    <xdr:col>1</xdr:col>
                    <xdr:colOff>1504950</xdr:colOff>
                    <xdr:row>34</xdr:row>
                    <xdr:rowOff>447675</xdr:rowOff>
                  </to>
                </anchor>
              </controlPr>
            </control>
          </mc:Choice>
        </mc:AlternateContent>
        <mc:AlternateContent xmlns:mc="http://schemas.openxmlformats.org/markup-compatibility/2006">
          <mc:Choice Requires="x14">
            <control shapeId="1435" r:id="rId39" name="Drop Down 411">
              <controlPr locked="0" defaultSize="0" autoLine="0" autoPict="0">
                <anchor moveWithCells="1">
                  <from>
                    <xdr:col>1</xdr:col>
                    <xdr:colOff>123825</xdr:colOff>
                    <xdr:row>39</xdr:row>
                    <xdr:rowOff>142875</xdr:rowOff>
                  </from>
                  <to>
                    <xdr:col>1</xdr:col>
                    <xdr:colOff>1495425</xdr:colOff>
                    <xdr:row>39</xdr:row>
                    <xdr:rowOff>447675</xdr:rowOff>
                  </to>
                </anchor>
              </controlPr>
            </control>
          </mc:Choice>
        </mc:AlternateContent>
        <mc:AlternateContent xmlns:mc="http://schemas.openxmlformats.org/markup-compatibility/2006">
          <mc:Choice Requires="x14">
            <control shapeId="1436" r:id="rId40" name="Drop Down 412">
              <controlPr locked="0" defaultSize="0" autoLine="0" autoPict="0">
                <anchor moveWithCells="1">
                  <from>
                    <xdr:col>1</xdr:col>
                    <xdr:colOff>123825</xdr:colOff>
                    <xdr:row>30</xdr:row>
                    <xdr:rowOff>123825</xdr:rowOff>
                  </from>
                  <to>
                    <xdr:col>1</xdr:col>
                    <xdr:colOff>1495425</xdr:colOff>
                    <xdr:row>30</xdr:row>
                    <xdr:rowOff>428625</xdr:rowOff>
                  </to>
                </anchor>
              </controlPr>
            </control>
          </mc:Choice>
        </mc:AlternateContent>
        <mc:AlternateContent xmlns:mc="http://schemas.openxmlformats.org/markup-compatibility/2006">
          <mc:Choice Requires="x14">
            <control shapeId="1437" r:id="rId41" name="Drop Down 413">
              <controlPr locked="0" defaultSize="0" autoLine="0" autoPict="0">
                <anchor moveWithCells="1">
                  <from>
                    <xdr:col>1</xdr:col>
                    <xdr:colOff>133350</xdr:colOff>
                    <xdr:row>49</xdr:row>
                    <xdr:rowOff>133350</xdr:rowOff>
                  </from>
                  <to>
                    <xdr:col>1</xdr:col>
                    <xdr:colOff>1504950</xdr:colOff>
                    <xdr:row>49</xdr:row>
                    <xdr:rowOff>438150</xdr:rowOff>
                  </to>
                </anchor>
              </controlPr>
            </control>
          </mc:Choice>
        </mc:AlternateContent>
        <mc:AlternateContent xmlns:mc="http://schemas.openxmlformats.org/markup-compatibility/2006">
          <mc:Choice Requires="x14">
            <control shapeId="1439" r:id="rId42" name="Drop Down 415">
              <controlPr locked="0" defaultSize="0" autoLine="0" autoPict="0">
                <anchor moveWithCells="1">
                  <from>
                    <xdr:col>1</xdr:col>
                    <xdr:colOff>142875</xdr:colOff>
                    <xdr:row>50</xdr:row>
                    <xdr:rowOff>133350</xdr:rowOff>
                  </from>
                  <to>
                    <xdr:col>1</xdr:col>
                    <xdr:colOff>1514475</xdr:colOff>
                    <xdr:row>50</xdr:row>
                    <xdr:rowOff>438150</xdr:rowOff>
                  </to>
                </anchor>
              </controlPr>
            </control>
          </mc:Choice>
        </mc:AlternateContent>
        <mc:AlternateContent xmlns:mc="http://schemas.openxmlformats.org/markup-compatibility/2006">
          <mc:Choice Requires="x14">
            <control shapeId="1440" r:id="rId43" name="Drop Down 416">
              <controlPr locked="0" defaultSize="0" autoLine="0" autoPict="0">
                <anchor moveWithCells="1">
                  <from>
                    <xdr:col>1</xdr:col>
                    <xdr:colOff>133350</xdr:colOff>
                    <xdr:row>47</xdr:row>
                    <xdr:rowOff>152400</xdr:rowOff>
                  </from>
                  <to>
                    <xdr:col>1</xdr:col>
                    <xdr:colOff>1504950</xdr:colOff>
                    <xdr:row>47</xdr:row>
                    <xdr:rowOff>428625</xdr:rowOff>
                  </to>
                </anchor>
              </controlPr>
            </control>
          </mc:Choice>
        </mc:AlternateContent>
        <mc:AlternateContent xmlns:mc="http://schemas.openxmlformats.org/markup-compatibility/2006">
          <mc:Choice Requires="x14">
            <control shapeId="1457" r:id="rId44" name="Drop Down 433">
              <controlPr locked="0" defaultSize="0" autoLine="0" autoPict="0">
                <anchor moveWithCells="1">
                  <from>
                    <xdr:col>1</xdr:col>
                    <xdr:colOff>123825</xdr:colOff>
                    <xdr:row>38</xdr:row>
                    <xdr:rowOff>247650</xdr:rowOff>
                  </from>
                  <to>
                    <xdr:col>1</xdr:col>
                    <xdr:colOff>1495425</xdr:colOff>
                    <xdr:row>38</xdr:row>
                    <xdr:rowOff>552450</xdr:rowOff>
                  </to>
                </anchor>
              </controlPr>
            </control>
          </mc:Choice>
        </mc:AlternateContent>
        <mc:AlternateContent xmlns:mc="http://schemas.openxmlformats.org/markup-compatibility/2006">
          <mc:Choice Requires="x14">
            <control shapeId="1459" r:id="rId45" name="Drop Down 435">
              <controlPr locked="0" defaultSize="0" autoLine="0" autoPict="0">
                <anchor moveWithCells="1">
                  <from>
                    <xdr:col>1</xdr:col>
                    <xdr:colOff>133350</xdr:colOff>
                    <xdr:row>64</xdr:row>
                    <xdr:rowOff>219075</xdr:rowOff>
                  </from>
                  <to>
                    <xdr:col>1</xdr:col>
                    <xdr:colOff>1504950</xdr:colOff>
                    <xdr:row>64</xdr:row>
                    <xdr:rowOff>523875</xdr:rowOff>
                  </to>
                </anchor>
              </controlPr>
            </control>
          </mc:Choice>
        </mc:AlternateContent>
        <mc:AlternateContent xmlns:mc="http://schemas.openxmlformats.org/markup-compatibility/2006">
          <mc:Choice Requires="x14">
            <control shapeId="1464" r:id="rId46" name="Drop Down 440">
              <controlPr locked="0" defaultSize="0" autoLine="0" autoPict="0">
                <anchor moveWithCells="1">
                  <from>
                    <xdr:col>1</xdr:col>
                    <xdr:colOff>133350</xdr:colOff>
                    <xdr:row>41</xdr:row>
                    <xdr:rowOff>142875</xdr:rowOff>
                  </from>
                  <to>
                    <xdr:col>1</xdr:col>
                    <xdr:colOff>1504950</xdr:colOff>
                    <xdr:row>41</xdr:row>
                    <xdr:rowOff>447675</xdr:rowOff>
                  </to>
                </anchor>
              </controlPr>
            </control>
          </mc:Choice>
        </mc:AlternateContent>
        <mc:AlternateContent xmlns:mc="http://schemas.openxmlformats.org/markup-compatibility/2006">
          <mc:Choice Requires="x14">
            <control shapeId="1465" r:id="rId47" name="Drop Down 441">
              <controlPr locked="0" defaultSize="0" autoLine="0" autoPict="0">
                <anchor moveWithCells="1">
                  <from>
                    <xdr:col>1</xdr:col>
                    <xdr:colOff>133350</xdr:colOff>
                    <xdr:row>66</xdr:row>
                    <xdr:rowOff>57150</xdr:rowOff>
                  </from>
                  <to>
                    <xdr:col>1</xdr:col>
                    <xdr:colOff>1504950</xdr:colOff>
                    <xdr:row>66</xdr:row>
                    <xdr:rowOff>361950</xdr:rowOff>
                  </to>
                </anchor>
              </controlPr>
            </control>
          </mc:Choice>
        </mc:AlternateContent>
        <mc:AlternateContent xmlns:mc="http://schemas.openxmlformats.org/markup-compatibility/2006">
          <mc:Choice Requires="x14">
            <control shapeId="1469" r:id="rId48" name="Drop Down 445">
              <controlPr locked="0" defaultSize="0" autoLine="0" autoPict="0">
                <anchor moveWithCells="1">
                  <from>
                    <xdr:col>1</xdr:col>
                    <xdr:colOff>123825</xdr:colOff>
                    <xdr:row>36</xdr:row>
                    <xdr:rowOff>142875</xdr:rowOff>
                  </from>
                  <to>
                    <xdr:col>1</xdr:col>
                    <xdr:colOff>1495425</xdr:colOff>
                    <xdr:row>36</xdr:row>
                    <xdr:rowOff>447675</xdr:rowOff>
                  </to>
                </anchor>
              </controlPr>
            </control>
          </mc:Choice>
        </mc:AlternateContent>
        <mc:AlternateContent xmlns:mc="http://schemas.openxmlformats.org/markup-compatibility/2006">
          <mc:Choice Requires="x14">
            <control shapeId="1470" r:id="rId49" name="Drop Down 446">
              <controlPr locked="0" defaultSize="0" autoLine="0" autoPict="0">
                <anchor moveWithCells="1">
                  <from>
                    <xdr:col>1</xdr:col>
                    <xdr:colOff>123825</xdr:colOff>
                    <xdr:row>40</xdr:row>
                    <xdr:rowOff>133350</xdr:rowOff>
                  </from>
                  <to>
                    <xdr:col>1</xdr:col>
                    <xdr:colOff>1495425</xdr:colOff>
                    <xdr:row>40</xdr:row>
                    <xdr:rowOff>438150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Green Spaces Application</vt:lpstr>
      <vt:lpstr>'Green Spaces 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nbmartin</dc:creator>
  <cp:lastModifiedBy>Windows User</cp:lastModifiedBy>
  <cp:lastPrinted>2017-02-08T21:32:55Z</cp:lastPrinted>
  <dcterms:created xsi:type="dcterms:W3CDTF">2016-12-01T21:35:31Z</dcterms:created>
  <dcterms:modified xsi:type="dcterms:W3CDTF">2024-06-19T17:37:24Z</dcterms:modified>
  <cp:contentStatus/>
</cp:coreProperties>
</file>