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9720" windowHeight="6720"/>
  </bookViews>
  <sheets>
    <sheet name="Quarterly Sales" sheetId="1" r:id="rId1"/>
    <sheet name="Commission Table" sheetId="2" r:id="rId2"/>
  </sheets>
  <definedNames>
    <definedName name="Commission">'Commission Table'!$B$5:$F$9</definedName>
    <definedName name="_xlnm.Database">'Quarterly Sales'!$A$14:$H$110</definedName>
    <definedName name="Product">'Quarterly Sales'!$B$10:$C$13</definedName>
  </definedNames>
  <calcPr calcId="145621"/>
</workbook>
</file>

<file path=xl/calcChain.xml><?xml version="1.0" encoding="utf-8"?>
<calcChain xmlns="http://schemas.openxmlformats.org/spreadsheetml/2006/main">
  <c r="H88" i="1" l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87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63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9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5" i="1"/>
</calcChain>
</file>

<file path=xl/sharedStrings.xml><?xml version="1.0" encoding="utf-8"?>
<sst xmlns="http://schemas.openxmlformats.org/spreadsheetml/2006/main" count="322" uniqueCount="40">
  <si>
    <t>Imported Foods Co.</t>
  </si>
  <si>
    <t>Sales Summary Database</t>
  </si>
  <si>
    <t>Territory Key</t>
  </si>
  <si>
    <t>BC</t>
  </si>
  <si>
    <t>British Columbia</t>
  </si>
  <si>
    <t>AB</t>
  </si>
  <si>
    <t>Alberta</t>
  </si>
  <si>
    <t>MB/SK</t>
  </si>
  <si>
    <t>Manitoba/Saskatchewan</t>
  </si>
  <si>
    <t>ON</t>
  </si>
  <si>
    <t>Ontario</t>
  </si>
  <si>
    <t>Product Key</t>
  </si>
  <si>
    <t>FP</t>
  </si>
  <si>
    <t>Fresh Produce</t>
  </si>
  <si>
    <t>FS</t>
  </si>
  <si>
    <t>Fresh Seafood</t>
  </si>
  <si>
    <t>PG</t>
  </si>
  <si>
    <t>Packaged Goods</t>
  </si>
  <si>
    <t>BG</t>
  </si>
  <si>
    <t>Beverage Goods</t>
  </si>
  <si>
    <t>Year</t>
  </si>
  <si>
    <t>Quarter</t>
  </si>
  <si>
    <t>Territory</t>
  </si>
  <si>
    <t>Product Code</t>
  </si>
  <si>
    <t>Product Description</t>
  </si>
  <si>
    <t>Salesperson</t>
  </si>
  <si>
    <t>Total Sales</t>
  </si>
  <si>
    <t>Commissions</t>
  </si>
  <si>
    <t>Fulton, John</t>
  </si>
  <si>
    <t>Grimes, Fred</t>
  </si>
  <si>
    <t>Reyes, Amelia</t>
  </si>
  <si>
    <t>Olaffson, Oly</t>
  </si>
  <si>
    <t>Kapers, Sharon</t>
  </si>
  <si>
    <t>Mackenzie, Bill</t>
  </si>
  <si>
    <t>Bouvier, Aurelle</t>
  </si>
  <si>
    <t>Merius, Phil</t>
  </si>
  <si>
    <t>Caruthers, Jim</t>
  </si>
  <si>
    <t>Imported Foods Inc.</t>
  </si>
  <si>
    <t>Sales Commision Table</t>
  </si>
  <si>
    <t>Brahms, Eileen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</si>
</sst>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</cellStyleXfs>
  <cellXfs count="31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164" fontId="5" fillId="0" borderId="0" xfId="1" applyNumberFormat="1" applyFont="1"/>
    <xf numFmtId="43" fontId="5" fillId="0" borderId="0" xfId="1" applyFont="1"/>
    <xf numFmtId="0" fontId="6" fillId="0" borderId="0" xfId="0" applyFont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164" fontId="5" fillId="0" borderId="0" xfId="1" applyNumberFormat="1" applyFont="1" applyFill="1"/>
    <xf numFmtId="43" fontId="5" fillId="0" borderId="0" xfId="1" applyFont="1" applyFill="1"/>
    <xf numFmtId="0" fontId="5" fillId="0" borderId="0" xfId="0" applyFont="1" applyAlignment="1">
      <alignment horizontal="center"/>
    </xf>
    <xf numFmtId="0" fontId="7" fillId="2" borderId="0" xfId="2" applyFont="1" applyAlignment="1">
      <alignment horizontal="centerContinuous"/>
    </xf>
    <xf numFmtId="0" fontId="3" fillId="2" borderId="0" xfId="2" applyAlignment="1">
      <alignment horizontal="centerContinuous"/>
    </xf>
    <xf numFmtId="164" fontId="3" fillId="2" borderId="0" xfId="2" applyNumberFormat="1" applyAlignment="1">
      <alignment horizontal="centerContinuous"/>
    </xf>
    <xf numFmtId="43" fontId="3" fillId="2" borderId="0" xfId="2" applyNumberFormat="1" applyAlignment="1">
      <alignment horizontal="centerContinuous"/>
    </xf>
    <xf numFmtId="0" fontId="8" fillId="2" borderId="0" xfId="2" applyFont="1" applyAlignment="1">
      <alignment horizontal="centerContinuous"/>
    </xf>
    <xf numFmtId="0" fontId="4" fillId="3" borderId="0" xfId="3" applyAlignment="1"/>
    <xf numFmtId="0" fontId="9" fillId="6" borderId="2" xfId="6" applyFont="1" applyBorder="1" applyAlignment="1">
      <alignment horizontal="center" wrapText="1"/>
    </xf>
    <xf numFmtId="164" fontId="9" fillId="6" borderId="2" xfId="6" applyNumberFormat="1" applyFont="1" applyBorder="1" applyAlignment="1">
      <alignment horizontal="center" wrapText="1"/>
    </xf>
    <xf numFmtId="43" fontId="9" fillId="6" borderId="2" xfId="6" applyNumberFormat="1" applyFont="1" applyBorder="1" applyAlignment="1">
      <alignment horizontal="center" wrapText="1"/>
    </xf>
    <xf numFmtId="0" fontId="7" fillId="4" borderId="0" xfId="4" applyFont="1" applyAlignment="1">
      <alignment horizontal="centerContinuous"/>
    </xf>
    <xf numFmtId="0" fontId="3" fillId="4" borderId="0" xfId="4" applyAlignment="1">
      <alignment horizontal="centerContinuous"/>
    </xf>
    <xf numFmtId="164" fontId="3" fillId="4" borderId="0" xfId="4" applyNumberFormat="1" applyAlignment="1">
      <alignment horizontal="centerContinuous"/>
    </xf>
    <xf numFmtId="0" fontId="10" fillId="0" borderId="0" xfId="0" applyFont="1"/>
    <xf numFmtId="0" fontId="8" fillId="4" borderId="0" xfId="4" applyFont="1" applyAlignment="1">
      <alignment horizontal="centerContinuous"/>
    </xf>
    <xf numFmtId="0" fontId="4" fillId="5" borderId="1" xfId="5" applyBorder="1"/>
    <xf numFmtId="0" fontId="4" fillId="5" borderId="1" xfId="5" applyBorder="1" applyAlignment="1">
      <alignment horizontal="center"/>
    </xf>
    <xf numFmtId="5" fontId="4" fillId="5" borderId="1" xfId="5" applyNumberFormat="1" applyBorder="1" applyAlignment="1"/>
    <xf numFmtId="10" fontId="4" fillId="7" borderId="1" xfId="7" applyNumberFormat="1" applyBorder="1"/>
    <xf numFmtId="5" fontId="4" fillId="5" borderId="1" xfId="5" applyNumberFormat="1" applyBorder="1"/>
  </cellXfs>
  <cellStyles count="8">
    <cellStyle name="40% - Accent3" xfId="3" builtinId="39"/>
    <cellStyle name="40% - Accent5" xfId="5" builtinId="47"/>
    <cellStyle name="40% - Accent6" xfId="7" builtinId="51"/>
    <cellStyle name="Accent3" xfId="2" builtinId="37"/>
    <cellStyle name="Accent5" xfId="4" builtinId="45"/>
    <cellStyle name="Accent6" xfId="6" builtinId="49"/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workbookViewId="0"/>
  </sheetViews>
  <sheetFormatPr defaultRowHeight="15" x14ac:dyDescent="0.25"/>
  <cols>
    <col min="1" max="1" width="5.140625" style="11" customWidth="1"/>
    <col min="2" max="2" width="9.5703125" style="11" customWidth="1"/>
    <col min="3" max="3" width="9" style="11" customWidth="1"/>
    <col min="4" max="4" width="11.140625" style="11" customWidth="1"/>
    <col min="5" max="5" width="18.85546875" style="11" customWidth="1"/>
    <col min="6" max="6" width="15.5703125" style="1" bestFit="1" customWidth="1"/>
    <col min="7" max="7" width="12.85546875" style="4" customWidth="1"/>
    <col min="8" max="8" width="15.140625" style="5" customWidth="1"/>
    <col min="9" max="16384" width="9.140625" style="1"/>
  </cols>
  <sheetData>
    <row r="1" spans="1:9" ht="23.25" x14ac:dyDescent="0.35">
      <c r="A1" s="12" t="s">
        <v>0</v>
      </c>
      <c r="B1" s="13"/>
      <c r="C1" s="13"/>
      <c r="D1" s="13"/>
      <c r="E1" s="13"/>
      <c r="F1" s="13"/>
      <c r="G1" s="14"/>
      <c r="H1" s="15"/>
    </row>
    <row r="2" spans="1:9" ht="18.75" x14ac:dyDescent="0.3">
      <c r="A2" s="16" t="s">
        <v>1</v>
      </c>
      <c r="B2" s="13"/>
      <c r="C2" s="13"/>
      <c r="D2" s="13"/>
      <c r="E2" s="13"/>
      <c r="F2" s="13"/>
      <c r="G2" s="14"/>
      <c r="H2" s="15"/>
    </row>
    <row r="3" spans="1:9" x14ac:dyDescent="0.25">
      <c r="A3" s="17" t="s">
        <v>2</v>
      </c>
      <c r="B3" s="17"/>
      <c r="C3" s="3"/>
      <c r="D3" s="2"/>
      <c r="E3" s="2"/>
    </row>
    <row r="4" spans="1:9" x14ac:dyDescent="0.25">
      <c r="A4" s="2"/>
      <c r="B4" s="2" t="s">
        <v>3</v>
      </c>
      <c r="C4" s="3" t="s">
        <v>4</v>
      </c>
      <c r="D4" s="2"/>
      <c r="E4" s="2"/>
    </row>
    <row r="5" spans="1:9" x14ac:dyDescent="0.25">
      <c r="A5" s="2"/>
      <c r="B5" s="2" t="s">
        <v>5</v>
      </c>
      <c r="C5" s="3" t="s">
        <v>6</v>
      </c>
      <c r="D5" s="2"/>
      <c r="E5" s="2"/>
    </row>
    <row r="6" spans="1:9" x14ac:dyDescent="0.25">
      <c r="A6" s="2"/>
      <c r="B6" s="2" t="s">
        <v>7</v>
      </c>
      <c r="C6" s="3" t="s">
        <v>8</v>
      </c>
      <c r="D6" s="2"/>
      <c r="E6" s="2"/>
    </row>
    <row r="7" spans="1:9" x14ac:dyDescent="0.25">
      <c r="A7" s="2"/>
      <c r="B7" s="2" t="s">
        <v>9</v>
      </c>
      <c r="C7" s="3" t="s">
        <v>10</v>
      </c>
      <c r="D7" s="2"/>
      <c r="E7" s="2"/>
    </row>
    <row r="8" spans="1:9" x14ac:dyDescent="0.25">
      <c r="A8" s="2"/>
      <c r="B8" s="2"/>
      <c r="C8" s="3"/>
      <c r="D8" s="2"/>
      <c r="E8" s="2"/>
    </row>
    <row r="9" spans="1:9" x14ac:dyDescent="0.25">
      <c r="A9" s="17" t="s">
        <v>11</v>
      </c>
      <c r="B9" s="17"/>
      <c r="C9" s="3"/>
      <c r="D9" s="2"/>
      <c r="E9" s="2"/>
    </row>
    <row r="10" spans="1:9" x14ac:dyDescent="0.25">
      <c r="A10" s="2"/>
      <c r="B10" s="2" t="s">
        <v>12</v>
      </c>
      <c r="C10" s="3" t="s">
        <v>13</v>
      </c>
      <c r="D10" s="2"/>
      <c r="E10" s="2"/>
    </row>
    <row r="11" spans="1:9" x14ac:dyDescent="0.25">
      <c r="A11" s="2"/>
      <c r="B11" s="2" t="s">
        <v>14</v>
      </c>
      <c r="C11" s="3" t="s">
        <v>15</v>
      </c>
      <c r="D11" s="2"/>
      <c r="E11" s="2"/>
    </row>
    <row r="12" spans="1:9" x14ac:dyDescent="0.25">
      <c r="A12" s="2"/>
      <c r="B12" s="2" t="s">
        <v>16</v>
      </c>
      <c r="C12" s="3" t="s">
        <v>17</v>
      </c>
      <c r="D12" s="2"/>
      <c r="E12" s="2"/>
    </row>
    <row r="13" spans="1:9" x14ac:dyDescent="0.25">
      <c r="A13" s="2"/>
      <c r="B13" s="2" t="s">
        <v>18</v>
      </c>
      <c r="C13" s="3" t="s">
        <v>19</v>
      </c>
      <c r="D13" s="2"/>
      <c r="E13" s="2"/>
    </row>
    <row r="14" spans="1:9" ht="32.25" thickBot="1" x14ac:dyDescent="0.3">
      <c r="A14" s="18" t="s">
        <v>20</v>
      </c>
      <c r="B14" s="18" t="s">
        <v>21</v>
      </c>
      <c r="C14" s="18" t="s">
        <v>22</v>
      </c>
      <c r="D14" s="18" t="s">
        <v>23</v>
      </c>
      <c r="E14" s="18" t="s">
        <v>24</v>
      </c>
      <c r="F14" s="18" t="s">
        <v>25</v>
      </c>
      <c r="G14" s="19" t="s">
        <v>26</v>
      </c>
      <c r="H14" s="20" t="s">
        <v>27</v>
      </c>
      <c r="I14" s="6"/>
    </row>
    <row r="15" spans="1:9" x14ac:dyDescent="0.25">
      <c r="A15" s="7">
        <v>2013</v>
      </c>
      <c r="B15" s="7">
        <v>1</v>
      </c>
      <c r="C15" s="7" t="s">
        <v>5</v>
      </c>
      <c r="D15" s="7" t="s">
        <v>12</v>
      </c>
      <c r="E15" s="7" t="str">
        <f t="shared" ref="E15:E46" si="0">VLOOKUP(D15,Product,2,FALSE)</f>
        <v>Fresh Produce</v>
      </c>
      <c r="F15" s="8" t="s">
        <v>28</v>
      </c>
      <c r="G15" s="9">
        <v>225279</v>
      </c>
      <c r="H15" s="10">
        <f t="shared" ref="H15:H38" si="1">VLOOKUP(G15,Commission,3,TRUE)*G15</f>
        <v>5068.7775000000001</v>
      </c>
    </row>
    <row r="16" spans="1:9" x14ac:dyDescent="0.25">
      <c r="A16" s="7">
        <v>2013</v>
      </c>
      <c r="B16" s="7">
        <v>1</v>
      </c>
      <c r="C16" s="7" t="s">
        <v>5</v>
      </c>
      <c r="D16" s="7" t="s">
        <v>14</v>
      </c>
      <c r="E16" s="7" t="str">
        <f t="shared" si="0"/>
        <v>Fresh Seafood</v>
      </c>
      <c r="F16" s="8" t="s">
        <v>28</v>
      </c>
      <c r="G16" s="9">
        <v>213685</v>
      </c>
      <c r="H16" s="10">
        <f t="shared" si="1"/>
        <v>4807.9124999999995</v>
      </c>
    </row>
    <row r="17" spans="1:8" x14ac:dyDescent="0.25">
      <c r="A17" s="7">
        <v>2013</v>
      </c>
      <c r="B17" s="7">
        <v>1</v>
      </c>
      <c r="C17" s="7" t="s">
        <v>5</v>
      </c>
      <c r="D17" s="7" t="s">
        <v>16</v>
      </c>
      <c r="E17" s="7" t="str">
        <f t="shared" si="0"/>
        <v>Packaged Goods</v>
      </c>
      <c r="F17" s="8" t="s">
        <v>39</v>
      </c>
      <c r="G17" s="9">
        <v>262346</v>
      </c>
      <c r="H17" s="10">
        <f t="shared" si="1"/>
        <v>7214.5150000000003</v>
      </c>
    </row>
    <row r="18" spans="1:8" x14ac:dyDescent="0.25">
      <c r="A18" s="7">
        <v>2013</v>
      </c>
      <c r="B18" s="7">
        <v>1</v>
      </c>
      <c r="C18" s="7" t="s">
        <v>5</v>
      </c>
      <c r="D18" s="7" t="s">
        <v>18</v>
      </c>
      <c r="E18" s="7" t="str">
        <f t="shared" si="0"/>
        <v>Beverage Goods</v>
      </c>
      <c r="F18" s="8" t="s">
        <v>39</v>
      </c>
      <c r="G18" s="9">
        <v>114987</v>
      </c>
      <c r="H18" s="10">
        <f t="shared" si="1"/>
        <v>2587.2075</v>
      </c>
    </row>
    <row r="19" spans="1:8" x14ac:dyDescent="0.25">
      <c r="A19" s="7">
        <v>2013</v>
      </c>
      <c r="B19" s="7">
        <v>2</v>
      </c>
      <c r="C19" s="7" t="s">
        <v>5</v>
      </c>
      <c r="D19" s="7" t="s">
        <v>12</v>
      </c>
      <c r="E19" s="7" t="str">
        <f t="shared" si="0"/>
        <v>Fresh Produce</v>
      </c>
      <c r="F19" s="8" t="s">
        <v>28</v>
      </c>
      <c r="G19" s="9">
        <v>289546</v>
      </c>
      <c r="H19" s="10">
        <f t="shared" si="1"/>
        <v>7962.5150000000003</v>
      </c>
    </row>
    <row r="20" spans="1:8" x14ac:dyDescent="0.25">
      <c r="A20" s="7">
        <v>2013</v>
      </c>
      <c r="B20" s="7">
        <v>2</v>
      </c>
      <c r="C20" s="7" t="s">
        <v>5</v>
      </c>
      <c r="D20" s="7" t="s">
        <v>14</v>
      </c>
      <c r="E20" s="7" t="str">
        <f t="shared" si="0"/>
        <v>Fresh Seafood</v>
      </c>
      <c r="F20" s="8" t="s">
        <v>28</v>
      </c>
      <c r="G20" s="9">
        <v>211854</v>
      </c>
      <c r="H20" s="10">
        <f t="shared" si="1"/>
        <v>4766.7150000000001</v>
      </c>
    </row>
    <row r="21" spans="1:8" x14ac:dyDescent="0.25">
      <c r="A21" s="7">
        <v>2013</v>
      </c>
      <c r="B21" s="7">
        <v>2</v>
      </c>
      <c r="C21" s="7" t="s">
        <v>5</v>
      </c>
      <c r="D21" s="7" t="s">
        <v>16</v>
      </c>
      <c r="E21" s="7" t="str">
        <f t="shared" si="0"/>
        <v>Packaged Goods</v>
      </c>
      <c r="F21" s="8" t="s">
        <v>39</v>
      </c>
      <c r="G21" s="9">
        <v>219633</v>
      </c>
      <c r="H21" s="10">
        <f t="shared" si="1"/>
        <v>4941.7424999999994</v>
      </c>
    </row>
    <row r="22" spans="1:8" x14ac:dyDescent="0.25">
      <c r="A22" s="7">
        <v>2013</v>
      </c>
      <c r="B22" s="7">
        <v>2</v>
      </c>
      <c r="C22" s="7" t="s">
        <v>5</v>
      </c>
      <c r="D22" s="7" t="s">
        <v>18</v>
      </c>
      <c r="E22" s="7" t="str">
        <f t="shared" si="0"/>
        <v>Beverage Goods</v>
      </c>
      <c r="F22" s="8" t="s">
        <v>39</v>
      </c>
      <c r="G22" s="9">
        <v>231545</v>
      </c>
      <c r="H22" s="10">
        <f t="shared" si="1"/>
        <v>5209.7624999999998</v>
      </c>
    </row>
    <row r="23" spans="1:8" x14ac:dyDescent="0.25">
      <c r="A23" s="7">
        <v>2013</v>
      </c>
      <c r="B23" s="7">
        <v>3</v>
      </c>
      <c r="C23" s="7" t="s">
        <v>5</v>
      </c>
      <c r="D23" s="7" t="s">
        <v>12</v>
      </c>
      <c r="E23" s="7" t="str">
        <f t="shared" si="0"/>
        <v>Fresh Produce</v>
      </c>
      <c r="F23" s="8" t="s">
        <v>28</v>
      </c>
      <c r="G23" s="9">
        <v>219657</v>
      </c>
      <c r="H23" s="10">
        <f t="shared" si="1"/>
        <v>4942.2825000000003</v>
      </c>
    </row>
    <row r="24" spans="1:8" x14ac:dyDescent="0.25">
      <c r="A24" s="7">
        <v>2013</v>
      </c>
      <c r="B24" s="7">
        <v>3</v>
      </c>
      <c r="C24" s="7" t="s">
        <v>5</v>
      </c>
      <c r="D24" s="7" t="s">
        <v>14</v>
      </c>
      <c r="E24" s="7" t="str">
        <f t="shared" si="0"/>
        <v>Fresh Seafood</v>
      </c>
      <c r="F24" s="8" t="s">
        <v>28</v>
      </c>
      <c r="G24" s="9">
        <v>245900</v>
      </c>
      <c r="H24" s="10">
        <f t="shared" si="1"/>
        <v>5532.75</v>
      </c>
    </row>
    <row r="25" spans="1:8" x14ac:dyDescent="0.25">
      <c r="A25" s="7">
        <v>2013</v>
      </c>
      <c r="B25" s="7">
        <v>3</v>
      </c>
      <c r="C25" s="7" t="s">
        <v>5</v>
      </c>
      <c r="D25" s="7" t="s">
        <v>16</v>
      </c>
      <c r="E25" s="7" t="str">
        <f t="shared" si="0"/>
        <v>Packaged Goods</v>
      </c>
      <c r="F25" s="8" t="s">
        <v>39</v>
      </c>
      <c r="G25" s="9">
        <v>194025</v>
      </c>
      <c r="H25" s="10">
        <f t="shared" si="1"/>
        <v>4365.5625</v>
      </c>
    </row>
    <row r="26" spans="1:8" x14ac:dyDescent="0.25">
      <c r="A26" s="7">
        <v>2013</v>
      </c>
      <c r="B26" s="7">
        <v>3</v>
      </c>
      <c r="C26" s="7" t="s">
        <v>5</v>
      </c>
      <c r="D26" s="7" t="s">
        <v>18</v>
      </c>
      <c r="E26" s="7" t="str">
        <f t="shared" si="0"/>
        <v>Beverage Goods</v>
      </c>
      <c r="F26" s="8" t="s">
        <v>39</v>
      </c>
      <c r="G26" s="9">
        <v>238063</v>
      </c>
      <c r="H26" s="10">
        <f t="shared" si="1"/>
        <v>5356.4174999999996</v>
      </c>
    </row>
    <row r="27" spans="1:8" x14ac:dyDescent="0.25">
      <c r="A27" s="7">
        <v>2013</v>
      </c>
      <c r="B27" s="7">
        <v>4</v>
      </c>
      <c r="C27" s="7" t="s">
        <v>5</v>
      </c>
      <c r="D27" s="7" t="s">
        <v>12</v>
      </c>
      <c r="E27" s="7" t="str">
        <f t="shared" si="0"/>
        <v>Fresh Produce</v>
      </c>
      <c r="F27" s="8" t="s">
        <v>28</v>
      </c>
      <c r="G27" s="9">
        <v>250778</v>
      </c>
      <c r="H27" s="10">
        <f t="shared" si="1"/>
        <v>6896.3950000000004</v>
      </c>
    </row>
    <row r="28" spans="1:8" x14ac:dyDescent="0.25">
      <c r="A28" s="7">
        <v>2013</v>
      </c>
      <c r="B28" s="7">
        <v>4</v>
      </c>
      <c r="C28" s="7" t="s">
        <v>5</v>
      </c>
      <c r="D28" s="7" t="s">
        <v>14</v>
      </c>
      <c r="E28" s="7" t="str">
        <f t="shared" si="0"/>
        <v>Fresh Seafood</v>
      </c>
      <c r="F28" s="8" t="s">
        <v>28</v>
      </c>
      <c r="G28" s="9">
        <v>319990</v>
      </c>
      <c r="H28" s="10">
        <f t="shared" si="1"/>
        <v>8799.7250000000004</v>
      </c>
    </row>
    <row r="29" spans="1:8" x14ac:dyDescent="0.25">
      <c r="A29" s="7">
        <v>2013</v>
      </c>
      <c r="B29" s="7">
        <v>4</v>
      </c>
      <c r="C29" s="7" t="s">
        <v>5</v>
      </c>
      <c r="D29" s="7" t="s">
        <v>16</v>
      </c>
      <c r="E29" s="7" t="str">
        <f t="shared" si="0"/>
        <v>Packaged Goods</v>
      </c>
      <c r="F29" s="8" t="s">
        <v>39</v>
      </c>
      <c r="G29" s="9">
        <v>214300</v>
      </c>
      <c r="H29" s="10">
        <f t="shared" si="1"/>
        <v>4821.75</v>
      </c>
    </row>
    <row r="30" spans="1:8" x14ac:dyDescent="0.25">
      <c r="A30" s="7">
        <v>2013</v>
      </c>
      <c r="B30" s="7">
        <v>4</v>
      </c>
      <c r="C30" s="7" t="s">
        <v>5</v>
      </c>
      <c r="D30" s="7" t="s">
        <v>18</v>
      </c>
      <c r="E30" s="7" t="str">
        <f t="shared" si="0"/>
        <v>Beverage Goods</v>
      </c>
      <c r="F30" s="8" t="s">
        <v>39</v>
      </c>
      <c r="G30" s="9">
        <v>235925</v>
      </c>
      <c r="H30" s="10">
        <f t="shared" si="1"/>
        <v>5308.3125</v>
      </c>
    </row>
    <row r="31" spans="1:8" x14ac:dyDescent="0.25">
      <c r="A31" s="7">
        <v>2014</v>
      </c>
      <c r="B31" s="7">
        <v>1</v>
      </c>
      <c r="C31" s="7" t="s">
        <v>5</v>
      </c>
      <c r="D31" s="7" t="s">
        <v>12</v>
      </c>
      <c r="E31" s="7" t="str">
        <f t="shared" si="0"/>
        <v>Fresh Produce</v>
      </c>
      <c r="F31" s="8" t="s">
        <v>28</v>
      </c>
      <c r="G31" s="9">
        <v>180225</v>
      </c>
      <c r="H31" s="10">
        <f t="shared" si="1"/>
        <v>4055.0625</v>
      </c>
    </row>
    <row r="32" spans="1:8" x14ac:dyDescent="0.25">
      <c r="A32" s="7">
        <v>2014</v>
      </c>
      <c r="B32" s="7">
        <v>1</v>
      </c>
      <c r="C32" s="7" t="s">
        <v>5</v>
      </c>
      <c r="D32" s="7" t="s">
        <v>14</v>
      </c>
      <c r="E32" s="7" t="str">
        <f t="shared" si="0"/>
        <v>Fresh Seafood</v>
      </c>
      <c r="F32" s="8" t="s">
        <v>28</v>
      </c>
      <c r="G32" s="9">
        <v>354213</v>
      </c>
      <c r="H32" s="10">
        <f t="shared" si="1"/>
        <v>11511.922500000001</v>
      </c>
    </row>
    <row r="33" spans="1:8" x14ac:dyDescent="0.25">
      <c r="A33" s="7">
        <v>2014</v>
      </c>
      <c r="B33" s="7">
        <v>1</v>
      </c>
      <c r="C33" s="7" t="s">
        <v>5</v>
      </c>
      <c r="D33" s="7" t="s">
        <v>16</v>
      </c>
      <c r="E33" s="7" t="str">
        <f t="shared" si="0"/>
        <v>Packaged Goods</v>
      </c>
      <c r="F33" s="8" t="s">
        <v>39</v>
      </c>
      <c r="G33" s="9">
        <v>275600</v>
      </c>
      <c r="H33" s="10">
        <f t="shared" si="1"/>
        <v>7579</v>
      </c>
    </row>
    <row r="34" spans="1:8" x14ac:dyDescent="0.25">
      <c r="A34" s="7">
        <v>2014</v>
      </c>
      <c r="B34" s="7">
        <v>1</v>
      </c>
      <c r="C34" s="7" t="s">
        <v>5</v>
      </c>
      <c r="D34" s="7" t="s">
        <v>18</v>
      </c>
      <c r="E34" s="7" t="str">
        <f t="shared" si="0"/>
        <v>Beverage Goods</v>
      </c>
      <c r="F34" s="8" t="s">
        <v>39</v>
      </c>
      <c r="G34" s="9">
        <v>260333</v>
      </c>
      <c r="H34" s="10">
        <f t="shared" si="1"/>
        <v>7159.1575000000003</v>
      </c>
    </row>
    <row r="35" spans="1:8" x14ac:dyDescent="0.25">
      <c r="A35" s="7">
        <v>2014</v>
      </c>
      <c r="B35" s="7">
        <v>2</v>
      </c>
      <c r="C35" s="7" t="s">
        <v>5</v>
      </c>
      <c r="D35" s="7" t="s">
        <v>12</v>
      </c>
      <c r="E35" s="7" t="str">
        <f t="shared" si="0"/>
        <v>Fresh Produce</v>
      </c>
      <c r="F35" s="8" t="s">
        <v>28</v>
      </c>
      <c r="G35" s="9">
        <v>203846</v>
      </c>
      <c r="H35" s="10">
        <f t="shared" si="1"/>
        <v>4586.5349999999999</v>
      </c>
    </row>
    <row r="36" spans="1:8" x14ac:dyDescent="0.25">
      <c r="A36" s="7">
        <v>2014</v>
      </c>
      <c r="B36" s="7">
        <v>2</v>
      </c>
      <c r="C36" s="7" t="s">
        <v>5</v>
      </c>
      <c r="D36" s="7" t="s">
        <v>14</v>
      </c>
      <c r="E36" s="7" t="str">
        <f t="shared" si="0"/>
        <v>Fresh Seafood</v>
      </c>
      <c r="F36" s="8" t="s">
        <v>28</v>
      </c>
      <c r="G36" s="9">
        <v>293549</v>
      </c>
      <c r="H36" s="10">
        <f t="shared" si="1"/>
        <v>8072.5974999999999</v>
      </c>
    </row>
    <row r="37" spans="1:8" x14ac:dyDescent="0.25">
      <c r="A37" s="7">
        <v>2014</v>
      </c>
      <c r="B37" s="7">
        <v>2</v>
      </c>
      <c r="C37" s="7" t="s">
        <v>5</v>
      </c>
      <c r="D37" s="7" t="s">
        <v>16</v>
      </c>
      <c r="E37" s="7" t="str">
        <f t="shared" si="0"/>
        <v>Packaged Goods</v>
      </c>
      <c r="F37" s="8" t="s">
        <v>39</v>
      </c>
      <c r="G37" s="9">
        <v>325466</v>
      </c>
      <c r="H37" s="10">
        <f t="shared" si="1"/>
        <v>8950.3150000000005</v>
      </c>
    </row>
    <row r="38" spans="1:8" x14ac:dyDescent="0.25">
      <c r="A38" s="7">
        <v>2014</v>
      </c>
      <c r="B38" s="7">
        <v>2</v>
      </c>
      <c r="C38" s="7" t="s">
        <v>5</v>
      </c>
      <c r="D38" s="7" t="s">
        <v>18</v>
      </c>
      <c r="E38" s="7" t="str">
        <f t="shared" si="0"/>
        <v>Beverage Goods</v>
      </c>
      <c r="F38" s="8" t="s">
        <v>39</v>
      </c>
      <c r="G38" s="9">
        <v>235943</v>
      </c>
      <c r="H38" s="10">
        <f t="shared" si="1"/>
        <v>5308.7174999999997</v>
      </c>
    </row>
    <row r="39" spans="1:8" x14ac:dyDescent="0.25">
      <c r="A39" s="7">
        <v>2013</v>
      </c>
      <c r="B39" s="7">
        <v>1</v>
      </c>
      <c r="C39" s="7" t="s">
        <v>3</v>
      </c>
      <c r="D39" s="7" t="s">
        <v>12</v>
      </c>
      <c r="E39" s="7" t="str">
        <f t="shared" si="0"/>
        <v>Fresh Produce</v>
      </c>
      <c r="F39" s="8" t="s">
        <v>29</v>
      </c>
      <c r="G39" s="9">
        <v>201463</v>
      </c>
      <c r="H39" s="10">
        <f t="shared" ref="H39:H62" si="2">VLOOKUP(G39,Commission,2,TRUE)*G39</f>
        <v>5036.5750000000007</v>
      </c>
    </row>
    <row r="40" spans="1:8" x14ac:dyDescent="0.25">
      <c r="A40" s="7">
        <v>2013</v>
      </c>
      <c r="B40" s="7">
        <v>1</v>
      </c>
      <c r="C40" s="7" t="s">
        <v>3</v>
      </c>
      <c r="D40" s="7" t="s">
        <v>14</v>
      </c>
      <c r="E40" s="7" t="str">
        <f t="shared" si="0"/>
        <v>Fresh Seafood</v>
      </c>
      <c r="F40" s="8" t="s">
        <v>29</v>
      </c>
      <c r="G40" s="9">
        <v>152392</v>
      </c>
      <c r="H40" s="10">
        <f t="shared" si="2"/>
        <v>3809.8</v>
      </c>
    </row>
    <row r="41" spans="1:8" x14ac:dyDescent="0.25">
      <c r="A41" s="7">
        <v>2013</v>
      </c>
      <c r="B41" s="7">
        <v>1</v>
      </c>
      <c r="C41" s="7" t="s">
        <v>3</v>
      </c>
      <c r="D41" s="7" t="s">
        <v>16</v>
      </c>
      <c r="E41" s="7" t="str">
        <f t="shared" si="0"/>
        <v>Packaged Goods</v>
      </c>
      <c r="F41" s="8" t="s">
        <v>30</v>
      </c>
      <c r="G41" s="9">
        <v>174816</v>
      </c>
      <c r="H41" s="10">
        <f t="shared" si="2"/>
        <v>4370.4000000000005</v>
      </c>
    </row>
    <row r="42" spans="1:8" x14ac:dyDescent="0.25">
      <c r="A42" s="7">
        <v>2013</v>
      </c>
      <c r="B42" s="7">
        <v>1</v>
      </c>
      <c r="C42" s="7" t="s">
        <v>3</v>
      </c>
      <c r="D42" s="7" t="s">
        <v>18</v>
      </c>
      <c r="E42" s="7" t="str">
        <f t="shared" si="0"/>
        <v>Beverage Goods</v>
      </c>
      <c r="F42" s="8" t="s">
        <v>30</v>
      </c>
      <c r="G42" s="9">
        <v>159142</v>
      </c>
      <c r="H42" s="10">
        <f t="shared" si="2"/>
        <v>3978.55</v>
      </c>
    </row>
    <row r="43" spans="1:8" x14ac:dyDescent="0.25">
      <c r="A43" s="7">
        <v>2013</v>
      </c>
      <c r="B43" s="7">
        <v>2</v>
      </c>
      <c r="C43" s="7" t="s">
        <v>3</v>
      </c>
      <c r="D43" s="7" t="s">
        <v>12</v>
      </c>
      <c r="E43" s="7" t="str">
        <f t="shared" si="0"/>
        <v>Fresh Produce</v>
      </c>
      <c r="F43" s="8" t="s">
        <v>29</v>
      </c>
      <c r="G43" s="9">
        <v>243515</v>
      </c>
      <c r="H43" s="10">
        <f t="shared" si="2"/>
        <v>6087.875</v>
      </c>
    </row>
    <row r="44" spans="1:8" x14ac:dyDescent="0.25">
      <c r="A44" s="7">
        <v>2013</v>
      </c>
      <c r="B44" s="7">
        <v>2</v>
      </c>
      <c r="C44" s="7" t="s">
        <v>3</v>
      </c>
      <c r="D44" s="7" t="s">
        <v>14</v>
      </c>
      <c r="E44" s="7" t="str">
        <f t="shared" si="0"/>
        <v>Fresh Seafood</v>
      </c>
      <c r="F44" s="8" t="s">
        <v>29</v>
      </c>
      <c r="G44" s="9">
        <v>250877</v>
      </c>
      <c r="H44" s="10">
        <f t="shared" si="2"/>
        <v>7526.3099999999995</v>
      </c>
    </row>
    <row r="45" spans="1:8" x14ac:dyDescent="0.25">
      <c r="A45" s="7">
        <v>2013</v>
      </c>
      <c r="B45" s="7">
        <v>2</v>
      </c>
      <c r="C45" s="7" t="s">
        <v>3</v>
      </c>
      <c r="D45" s="7" t="s">
        <v>16</v>
      </c>
      <c r="E45" s="7" t="str">
        <f t="shared" si="0"/>
        <v>Packaged Goods</v>
      </c>
      <c r="F45" s="8" t="s">
        <v>30</v>
      </c>
      <c r="G45" s="9">
        <v>184650</v>
      </c>
      <c r="H45" s="10">
        <f t="shared" si="2"/>
        <v>4616.25</v>
      </c>
    </row>
    <row r="46" spans="1:8" x14ac:dyDescent="0.25">
      <c r="A46" s="7">
        <v>2013</v>
      </c>
      <c r="B46" s="7">
        <v>2</v>
      </c>
      <c r="C46" s="7" t="s">
        <v>3</v>
      </c>
      <c r="D46" s="7" t="s">
        <v>18</v>
      </c>
      <c r="E46" s="7" t="str">
        <f t="shared" si="0"/>
        <v>Beverage Goods</v>
      </c>
      <c r="F46" s="8" t="s">
        <v>30</v>
      </c>
      <c r="G46" s="9">
        <v>182500</v>
      </c>
      <c r="H46" s="10">
        <f t="shared" si="2"/>
        <v>4562.5</v>
      </c>
    </row>
    <row r="47" spans="1:8" x14ac:dyDescent="0.25">
      <c r="A47" s="7">
        <v>2013</v>
      </c>
      <c r="B47" s="7">
        <v>3</v>
      </c>
      <c r="C47" s="7" t="s">
        <v>3</v>
      </c>
      <c r="D47" s="7" t="s">
        <v>12</v>
      </c>
      <c r="E47" s="7" t="str">
        <f t="shared" ref="E47:E78" si="3">VLOOKUP(D47,Product,2,FALSE)</f>
        <v>Fresh Produce</v>
      </c>
      <c r="F47" s="8" t="s">
        <v>29</v>
      </c>
      <c r="G47" s="9">
        <v>205885</v>
      </c>
      <c r="H47" s="10">
        <f t="shared" si="2"/>
        <v>5147.125</v>
      </c>
    </row>
    <row r="48" spans="1:8" x14ac:dyDescent="0.25">
      <c r="A48" s="7">
        <v>2013</v>
      </c>
      <c r="B48" s="7">
        <v>3</v>
      </c>
      <c r="C48" s="7" t="s">
        <v>3</v>
      </c>
      <c r="D48" s="7" t="s">
        <v>14</v>
      </c>
      <c r="E48" s="7" t="str">
        <f t="shared" si="3"/>
        <v>Fresh Seafood</v>
      </c>
      <c r="F48" s="8" t="s">
        <v>29</v>
      </c>
      <c r="G48" s="9">
        <v>203900</v>
      </c>
      <c r="H48" s="10">
        <f t="shared" si="2"/>
        <v>5097.5</v>
      </c>
    </row>
    <row r="49" spans="1:8" x14ac:dyDescent="0.25">
      <c r="A49" s="7">
        <v>2013</v>
      </c>
      <c r="B49" s="7">
        <v>3</v>
      </c>
      <c r="C49" s="7" t="s">
        <v>3</v>
      </c>
      <c r="D49" s="7" t="s">
        <v>16</v>
      </c>
      <c r="E49" s="7" t="str">
        <f t="shared" si="3"/>
        <v>Packaged Goods</v>
      </c>
      <c r="F49" s="8" t="s">
        <v>30</v>
      </c>
      <c r="G49" s="9">
        <v>215756</v>
      </c>
      <c r="H49" s="10">
        <f t="shared" si="2"/>
        <v>5393.9000000000005</v>
      </c>
    </row>
    <row r="50" spans="1:8" x14ac:dyDescent="0.25">
      <c r="A50" s="7">
        <v>2013</v>
      </c>
      <c r="B50" s="7">
        <v>3</v>
      </c>
      <c r="C50" s="7" t="s">
        <v>3</v>
      </c>
      <c r="D50" s="7" t="s">
        <v>18</v>
      </c>
      <c r="E50" s="7" t="str">
        <f t="shared" si="3"/>
        <v>Beverage Goods</v>
      </c>
      <c r="F50" s="8" t="s">
        <v>30</v>
      </c>
      <c r="G50" s="9">
        <v>152460</v>
      </c>
      <c r="H50" s="10">
        <f t="shared" si="2"/>
        <v>3811.5</v>
      </c>
    </row>
    <row r="51" spans="1:8" x14ac:dyDescent="0.25">
      <c r="A51" s="7">
        <v>2013</v>
      </c>
      <c r="B51" s="7">
        <v>4</v>
      </c>
      <c r="C51" s="7" t="s">
        <v>3</v>
      </c>
      <c r="D51" s="7" t="s">
        <v>12</v>
      </c>
      <c r="E51" s="7" t="str">
        <f t="shared" si="3"/>
        <v>Fresh Produce</v>
      </c>
      <c r="F51" s="8" t="s">
        <v>29</v>
      </c>
      <c r="G51" s="9">
        <v>255390</v>
      </c>
      <c r="H51" s="10">
        <f t="shared" si="2"/>
        <v>7661.7</v>
      </c>
    </row>
    <row r="52" spans="1:8" x14ac:dyDescent="0.25">
      <c r="A52" s="7">
        <v>2013</v>
      </c>
      <c r="B52" s="7">
        <v>4</v>
      </c>
      <c r="C52" s="7" t="s">
        <v>3</v>
      </c>
      <c r="D52" s="7" t="s">
        <v>14</v>
      </c>
      <c r="E52" s="7" t="str">
        <f t="shared" si="3"/>
        <v>Fresh Seafood</v>
      </c>
      <c r="F52" s="8" t="s">
        <v>29</v>
      </c>
      <c r="G52" s="9">
        <v>225500</v>
      </c>
      <c r="H52" s="10">
        <f t="shared" si="2"/>
        <v>5637.5</v>
      </c>
    </row>
    <row r="53" spans="1:8" x14ac:dyDescent="0.25">
      <c r="A53" s="7">
        <v>2013</v>
      </c>
      <c r="B53" s="7">
        <v>4</v>
      </c>
      <c r="C53" s="7" t="s">
        <v>3</v>
      </c>
      <c r="D53" s="7" t="s">
        <v>16</v>
      </c>
      <c r="E53" s="7" t="str">
        <f t="shared" si="3"/>
        <v>Packaged Goods</v>
      </c>
      <c r="F53" s="8" t="s">
        <v>30</v>
      </c>
      <c r="G53" s="9">
        <v>252800</v>
      </c>
      <c r="H53" s="10">
        <f t="shared" si="2"/>
        <v>7584</v>
      </c>
    </row>
    <row r="54" spans="1:8" x14ac:dyDescent="0.25">
      <c r="A54" s="7">
        <v>2013</v>
      </c>
      <c r="B54" s="7">
        <v>4</v>
      </c>
      <c r="C54" s="7" t="s">
        <v>3</v>
      </c>
      <c r="D54" s="7" t="s">
        <v>18</v>
      </c>
      <c r="E54" s="7" t="str">
        <f t="shared" si="3"/>
        <v>Beverage Goods</v>
      </c>
      <c r="F54" s="8" t="s">
        <v>30</v>
      </c>
      <c r="G54" s="9">
        <v>155235</v>
      </c>
      <c r="H54" s="10">
        <f t="shared" si="2"/>
        <v>3880.875</v>
      </c>
    </row>
    <row r="55" spans="1:8" x14ac:dyDescent="0.25">
      <c r="A55" s="7">
        <v>2014</v>
      </c>
      <c r="B55" s="7">
        <v>1</v>
      </c>
      <c r="C55" s="7" t="s">
        <v>3</v>
      </c>
      <c r="D55" s="7" t="s">
        <v>12</v>
      </c>
      <c r="E55" s="7" t="str">
        <f t="shared" si="3"/>
        <v>Fresh Produce</v>
      </c>
      <c r="F55" s="8" t="s">
        <v>29</v>
      </c>
      <c r="G55" s="9">
        <v>265115</v>
      </c>
      <c r="H55" s="10">
        <f t="shared" si="2"/>
        <v>7953.45</v>
      </c>
    </row>
    <row r="56" spans="1:8" x14ac:dyDescent="0.25">
      <c r="A56" s="7">
        <v>2014</v>
      </c>
      <c r="B56" s="7">
        <v>1</v>
      </c>
      <c r="C56" s="7" t="s">
        <v>3</v>
      </c>
      <c r="D56" s="7" t="s">
        <v>14</v>
      </c>
      <c r="E56" s="7" t="str">
        <f t="shared" si="3"/>
        <v>Fresh Seafood</v>
      </c>
      <c r="F56" s="8" t="s">
        <v>29</v>
      </c>
      <c r="G56" s="9">
        <v>198750</v>
      </c>
      <c r="H56" s="10">
        <f t="shared" si="2"/>
        <v>4968.75</v>
      </c>
    </row>
    <row r="57" spans="1:8" x14ac:dyDescent="0.25">
      <c r="A57" s="7">
        <v>2014</v>
      </c>
      <c r="B57" s="7">
        <v>1</v>
      </c>
      <c r="C57" s="7" t="s">
        <v>3</v>
      </c>
      <c r="D57" s="7" t="s">
        <v>16</v>
      </c>
      <c r="E57" s="7" t="str">
        <f t="shared" si="3"/>
        <v>Packaged Goods</v>
      </c>
      <c r="F57" s="8" t="s">
        <v>30</v>
      </c>
      <c r="G57" s="9">
        <v>191671</v>
      </c>
      <c r="H57" s="10">
        <f t="shared" si="2"/>
        <v>4791.7750000000005</v>
      </c>
    </row>
    <row r="58" spans="1:8" x14ac:dyDescent="0.25">
      <c r="A58" s="7">
        <v>2014</v>
      </c>
      <c r="B58" s="7">
        <v>1</v>
      </c>
      <c r="C58" s="7" t="s">
        <v>3</v>
      </c>
      <c r="D58" s="7" t="s">
        <v>18</v>
      </c>
      <c r="E58" s="7" t="str">
        <f t="shared" si="3"/>
        <v>Beverage Goods</v>
      </c>
      <c r="F58" s="8" t="s">
        <v>30</v>
      </c>
      <c r="G58" s="9">
        <v>195075</v>
      </c>
      <c r="H58" s="10">
        <f t="shared" si="2"/>
        <v>4876.875</v>
      </c>
    </row>
    <row r="59" spans="1:8" x14ac:dyDescent="0.25">
      <c r="A59" s="7">
        <v>2014</v>
      </c>
      <c r="B59" s="7">
        <v>2</v>
      </c>
      <c r="C59" s="7" t="s">
        <v>3</v>
      </c>
      <c r="D59" s="7" t="s">
        <v>12</v>
      </c>
      <c r="E59" s="7" t="str">
        <f t="shared" si="3"/>
        <v>Fresh Produce</v>
      </c>
      <c r="F59" s="8" t="s">
        <v>29</v>
      </c>
      <c r="G59" s="9">
        <v>301500</v>
      </c>
      <c r="H59" s="10">
        <f t="shared" si="2"/>
        <v>9045</v>
      </c>
    </row>
    <row r="60" spans="1:8" x14ac:dyDescent="0.25">
      <c r="A60" s="7">
        <v>2014</v>
      </c>
      <c r="B60" s="7">
        <v>2</v>
      </c>
      <c r="C60" s="7" t="s">
        <v>3</v>
      </c>
      <c r="D60" s="7" t="s">
        <v>14</v>
      </c>
      <c r="E60" s="7" t="str">
        <f t="shared" si="3"/>
        <v>Fresh Seafood</v>
      </c>
      <c r="F60" s="8" t="s">
        <v>29</v>
      </c>
      <c r="G60" s="9">
        <v>235954</v>
      </c>
      <c r="H60" s="10">
        <f t="shared" si="2"/>
        <v>5898.85</v>
      </c>
    </row>
    <row r="61" spans="1:8" x14ac:dyDescent="0.25">
      <c r="A61" s="7">
        <v>2014</v>
      </c>
      <c r="B61" s="7">
        <v>2</v>
      </c>
      <c r="C61" s="7" t="s">
        <v>3</v>
      </c>
      <c r="D61" s="7" t="s">
        <v>16</v>
      </c>
      <c r="E61" s="7" t="str">
        <f t="shared" si="3"/>
        <v>Packaged Goods</v>
      </c>
      <c r="F61" s="8" t="s">
        <v>30</v>
      </c>
      <c r="G61" s="9">
        <v>275369</v>
      </c>
      <c r="H61" s="10">
        <f t="shared" si="2"/>
        <v>8261.07</v>
      </c>
    </row>
    <row r="62" spans="1:8" x14ac:dyDescent="0.25">
      <c r="A62" s="7">
        <v>2014</v>
      </c>
      <c r="B62" s="7">
        <v>2</v>
      </c>
      <c r="C62" s="7" t="s">
        <v>3</v>
      </c>
      <c r="D62" s="7" t="s">
        <v>18</v>
      </c>
      <c r="E62" s="7" t="str">
        <f t="shared" si="3"/>
        <v>Beverage Goods</v>
      </c>
      <c r="F62" s="8" t="s">
        <v>30</v>
      </c>
      <c r="G62" s="9">
        <v>256734</v>
      </c>
      <c r="H62" s="10">
        <f t="shared" si="2"/>
        <v>7702.0199999999995</v>
      </c>
    </row>
    <row r="63" spans="1:8" x14ac:dyDescent="0.25">
      <c r="A63" s="7">
        <v>2013</v>
      </c>
      <c r="B63" s="7">
        <v>1</v>
      </c>
      <c r="C63" s="7" t="s">
        <v>7</v>
      </c>
      <c r="D63" s="7" t="s">
        <v>12</v>
      </c>
      <c r="E63" s="7" t="str">
        <f t="shared" si="3"/>
        <v>Fresh Produce</v>
      </c>
      <c r="F63" s="8" t="s">
        <v>31</v>
      </c>
      <c r="G63" s="9">
        <v>227617</v>
      </c>
      <c r="H63" s="10">
        <f t="shared" ref="H63:H86" si="4">VLOOKUP(G63,Commission,4,TRUE)*G63</f>
        <v>4552.34</v>
      </c>
    </row>
    <row r="64" spans="1:8" x14ac:dyDescent="0.25">
      <c r="A64" s="7">
        <v>2013</v>
      </c>
      <c r="B64" s="7">
        <v>1</v>
      </c>
      <c r="C64" s="7" t="s">
        <v>7</v>
      </c>
      <c r="D64" s="7" t="s">
        <v>14</v>
      </c>
      <c r="E64" s="7" t="str">
        <f t="shared" si="3"/>
        <v>Fresh Seafood</v>
      </c>
      <c r="F64" s="8" t="s">
        <v>31</v>
      </c>
      <c r="G64" s="9">
        <v>214833</v>
      </c>
      <c r="H64" s="10">
        <f t="shared" si="4"/>
        <v>4296.66</v>
      </c>
    </row>
    <row r="65" spans="1:8" x14ac:dyDescent="0.25">
      <c r="A65" s="7">
        <v>2013</v>
      </c>
      <c r="B65" s="7">
        <v>1</v>
      </c>
      <c r="C65" s="7" t="s">
        <v>7</v>
      </c>
      <c r="D65" s="7" t="s">
        <v>16</v>
      </c>
      <c r="E65" s="7" t="str">
        <f t="shared" si="3"/>
        <v>Packaged Goods</v>
      </c>
      <c r="F65" s="8" t="s">
        <v>32</v>
      </c>
      <c r="G65" s="9">
        <v>181500</v>
      </c>
      <c r="H65" s="10">
        <f t="shared" si="4"/>
        <v>3630</v>
      </c>
    </row>
    <row r="66" spans="1:8" x14ac:dyDescent="0.25">
      <c r="A66" s="7">
        <v>2013</v>
      </c>
      <c r="B66" s="7">
        <v>1</v>
      </c>
      <c r="C66" s="7" t="s">
        <v>7</v>
      </c>
      <c r="D66" s="7" t="s">
        <v>18</v>
      </c>
      <c r="E66" s="7" t="str">
        <f t="shared" si="3"/>
        <v>Beverage Goods</v>
      </c>
      <c r="F66" s="8" t="s">
        <v>32</v>
      </c>
      <c r="G66" s="9">
        <v>149971</v>
      </c>
      <c r="H66" s="10">
        <f t="shared" si="4"/>
        <v>2999.42</v>
      </c>
    </row>
    <row r="67" spans="1:8" x14ac:dyDescent="0.25">
      <c r="A67" s="7">
        <v>2013</v>
      </c>
      <c r="B67" s="7">
        <v>2</v>
      </c>
      <c r="C67" s="7" t="s">
        <v>7</v>
      </c>
      <c r="D67" s="7" t="s">
        <v>12</v>
      </c>
      <c r="E67" s="7" t="str">
        <f t="shared" si="3"/>
        <v>Fresh Produce</v>
      </c>
      <c r="F67" s="8" t="s">
        <v>31</v>
      </c>
      <c r="G67" s="9">
        <v>274885</v>
      </c>
      <c r="H67" s="10">
        <f t="shared" si="4"/>
        <v>6872.125</v>
      </c>
    </row>
    <row r="68" spans="1:8" x14ac:dyDescent="0.25">
      <c r="A68" s="7">
        <v>2013</v>
      </c>
      <c r="B68" s="7">
        <v>2</v>
      </c>
      <c r="C68" s="7" t="s">
        <v>7</v>
      </c>
      <c r="D68" s="7" t="s">
        <v>14</v>
      </c>
      <c r="E68" s="7" t="str">
        <f t="shared" si="3"/>
        <v>Fresh Seafood</v>
      </c>
      <c r="F68" s="8" t="s">
        <v>31</v>
      </c>
      <c r="G68" s="9">
        <v>279016</v>
      </c>
      <c r="H68" s="10">
        <f t="shared" si="4"/>
        <v>6975.4000000000005</v>
      </c>
    </row>
    <row r="69" spans="1:8" x14ac:dyDescent="0.25">
      <c r="A69" s="7">
        <v>2013</v>
      </c>
      <c r="B69" s="7">
        <v>2</v>
      </c>
      <c r="C69" s="7" t="s">
        <v>7</v>
      </c>
      <c r="D69" s="7" t="s">
        <v>16</v>
      </c>
      <c r="E69" s="7" t="str">
        <f t="shared" si="3"/>
        <v>Packaged Goods</v>
      </c>
      <c r="F69" s="8" t="s">
        <v>32</v>
      </c>
      <c r="G69" s="9">
        <v>204130</v>
      </c>
      <c r="H69" s="10">
        <f t="shared" si="4"/>
        <v>4082.6</v>
      </c>
    </row>
    <row r="70" spans="1:8" x14ac:dyDescent="0.25">
      <c r="A70" s="7">
        <v>2013</v>
      </c>
      <c r="B70" s="7">
        <v>2</v>
      </c>
      <c r="C70" s="7" t="s">
        <v>7</v>
      </c>
      <c r="D70" s="7" t="s">
        <v>18</v>
      </c>
      <c r="E70" s="7" t="str">
        <f t="shared" si="3"/>
        <v>Beverage Goods</v>
      </c>
      <c r="F70" s="8" t="s">
        <v>32</v>
      </c>
      <c r="G70" s="9">
        <v>125075</v>
      </c>
      <c r="H70" s="10">
        <f t="shared" si="4"/>
        <v>2501.5</v>
      </c>
    </row>
    <row r="71" spans="1:8" x14ac:dyDescent="0.25">
      <c r="A71" s="7">
        <v>2013</v>
      </c>
      <c r="B71" s="7">
        <v>3</v>
      </c>
      <c r="C71" s="7" t="s">
        <v>7</v>
      </c>
      <c r="D71" s="7" t="s">
        <v>12</v>
      </c>
      <c r="E71" s="7" t="str">
        <f t="shared" si="3"/>
        <v>Fresh Produce</v>
      </c>
      <c r="F71" s="8" t="s">
        <v>31</v>
      </c>
      <c r="G71" s="9">
        <v>327122</v>
      </c>
      <c r="H71" s="10">
        <f t="shared" si="4"/>
        <v>8178.05</v>
      </c>
    </row>
    <row r="72" spans="1:8" x14ac:dyDescent="0.25">
      <c r="A72" s="7">
        <v>2013</v>
      </c>
      <c r="B72" s="7">
        <v>3</v>
      </c>
      <c r="C72" s="7" t="s">
        <v>7</v>
      </c>
      <c r="D72" s="7" t="s">
        <v>14</v>
      </c>
      <c r="E72" s="7" t="str">
        <f t="shared" si="3"/>
        <v>Fresh Seafood</v>
      </c>
      <c r="F72" s="8" t="s">
        <v>31</v>
      </c>
      <c r="G72" s="9">
        <v>345550</v>
      </c>
      <c r="H72" s="10">
        <f t="shared" si="4"/>
        <v>8638.75</v>
      </c>
    </row>
    <row r="73" spans="1:8" x14ac:dyDescent="0.25">
      <c r="A73" s="7">
        <v>2013</v>
      </c>
      <c r="B73" s="7">
        <v>3</v>
      </c>
      <c r="C73" s="7" t="s">
        <v>7</v>
      </c>
      <c r="D73" s="7" t="s">
        <v>16</v>
      </c>
      <c r="E73" s="7" t="str">
        <f t="shared" si="3"/>
        <v>Packaged Goods</v>
      </c>
      <c r="F73" s="8" t="s">
        <v>32</v>
      </c>
      <c r="G73" s="9">
        <v>205990</v>
      </c>
      <c r="H73" s="10">
        <f t="shared" si="4"/>
        <v>4119.8</v>
      </c>
    </row>
    <row r="74" spans="1:8" x14ac:dyDescent="0.25">
      <c r="A74" s="7">
        <v>2013</v>
      </c>
      <c r="B74" s="7">
        <v>3</v>
      </c>
      <c r="C74" s="7" t="s">
        <v>7</v>
      </c>
      <c r="D74" s="7" t="s">
        <v>18</v>
      </c>
      <c r="E74" s="7" t="str">
        <f t="shared" si="3"/>
        <v>Beverage Goods</v>
      </c>
      <c r="F74" s="8" t="s">
        <v>32</v>
      </c>
      <c r="G74" s="9">
        <v>170321</v>
      </c>
      <c r="H74" s="10">
        <f t="shared" si="4"/>
        <v>3406.42</v>
      </c>
    </row>
    <row r="75" spans="1:8" x14ac:dyDescent="0.25">
      <c r="A75" s="7">
        <v>2013</v>
      </c>
      <c r="B75" s="7">
        <v>4</v>
      </c>
      <c r="C75" s="7" t="s">
        <v>7</v>
      </c>
      <c r="D75" s="7" t="s">
        <v>12</v>
      </c>
      <c r="E75" s="7" t="str">
        <f t="shared" si="3"/>
        <v>Fresh Produce</v>
      </c>
      <c r="F75" s="8" t="s">
        <v>31</v>
      </c>
      <c r="G75" s="9">
        <v>303020</v>
      </c>
      <c r="H75" s="10">
        <f t="shared" si="4"/>
        <v>7575.5</v>
      </c>
    </row>
    <row r="76" spans="1:8" x14ac:dyDescent="0.25">
      <c r="A76" s="7">
        <v>2013</v>
      </c>
      <c r="B76" s="7">
        <v>4</v>
      </c>
      <c r="C76" s="7" t="s">
        <v>7</v>
      </c>
      <c r="D76" s="7" t="s">
        <v>14</v>
      </c>
      <c r="E76" s="7" t="str">
        <f t="shared" si="3"/>
        <v>Fresh Seafood</v>
      </c>
      <c r="F76" s="8" t="s">
        <v>31</v>
      </c>
      <c r="G76" s="9">
        <v>395645</v>
      </c>
      <c r="H76" s="10">
        <f t="shared" si="4"/>
        <v>11869.35</v>
      </c>
    </row>
    <row r="77" spans="1:8" x14ac:dyDescent="0.25">
      <c r="A77" s="7">
        <v>2013</v>
      </c>
      <c r="B77" s="7">
        <v>4</v>
      </c>
      <c r="C77" s="7" t="s">
        <v>7</v>
      </c>
      <c r="D77" s="7" t="s">
        <v>16</v>
      </c>
      <c r="E77" s="7" t="str">
        <f t="shared" si="3"/>
        <v>Packaged Goods</v>
      </c>
      <c r="F77" s="8" t="s">
        <v>32</v>
      </c>
      <c r="G77" s="9">
        <v>257140</v>
      </c>
      <c r="H77" s="10">
        <f t="shared" si="4"/>
        <v>6428.5</v>
      </c>
    </row>
    <row r="78" spans="1:8" x14ac:dyDescent="0.25">
      <c r="A78" s="7">
        <v>2013</v>
      </c>
      <c r="B78" s="7">
        <v>4</v>
      </c>
      <c r="C78" s="7" t="s">
        <v>7</v>
      </c>
      <c r="D78" s="7" t="s">
        <v>18</v>
      </c>
      <c r="E78" s="7" t="str">
        <f t="shared" si="3"/>
        <v>Beverage Goods</v>
      </c>
      <c r="F78" s="8" t="s">
        <v>32</v>
      </c>
      <c r="G78" s="9">
        <v>149080</v>
      </c>
      <c r="H78" s="10">
        <f t="shared" si="4"/>
        <v>2981.6</v>
      </c>
    </row>
    <row r="79" spans="1:8" x14ac:dyDescent="0.25">
      <c r="A79" s="7">
        <v>2014</v>
      </c>
      <c r="B79" s="7">
        <v>1</v>
      </c>
      <c r="C79" s="7" t="s">
        <v>7</v>
      </c>
      <c r="D79" s="7" t="s">
        <v>12</v>
      </c>
      <c r="E79" s="7" t="str">
        <f t="shared" ref="E79:E110" si="5">VLOOKUP(D79,Product,2,FALSE)</f>
        <v>Fresh Produce</v>
      </c>
      <c r="F79" s="8" t="s">
        <v>31</v>
      </c>
      <c r="G79" s="9">
        <v>215400</v>
      </c>
      <c r="H79" s="10">
        <f t="shared" si="4"/>
        <v>4308</v>
      </c>
    </row>
    <row r="80" spans="1:8" x14ac:dyDescent="0.25">
      <c r="A80" s="7">
        <v>2014</v>
      </c>
      <c r="B80" s="7">
        <v>1</v>
      </c>
      <c r="C80" s="7" t="s">
        <v>7</v>
      </c>
      <c r="D80" s="7" t="s">
        <v>14</v>
      </c>
      <c r="E80" s="7" t="str">
        <f t="shared" si="5"/>
        <v>Fresh Seafood</v>
      </c>
      <c r="F80" s="8" t="s">
        <v>31</v>
      </c>
      <c r="G80" s="9">
        <v>307600</v>
      </c>
      <c r="H80" s="10">
        <f t="shared" si="4"/>
        <v>7690</v>
      </c>
    </row>
    <row r="81" spans="1:8" x14ac:dyDescent="0.25">
      <c r="A81" s="7">
        <v>2014</v>
      </c>
      <c r="B81" s="7">
        <v>1</v>
      </c>
      <c r="C81" s="7" t="s">
        <v>7</v>
      </c>
      <c r="D81" s="7" t="s">
        <v>16</v>
      </c>
      <c r="E81" s="7" t="str">
        <f t="shared" si="5"/>
        <v>Packaged Goods</v>
      </c>
      <c r="F81" s="8" t="s">
        <v>32</v>
      </c>
      <c r="G81" s="9">
        <v>196500</v>
      </c>
      <c r="H81" s="10">
        <f t="shared" si="4"/>
        <v>3930</v>
      </c>
    </row>
    <row r="82" spans="1:8" x14ac:dyDescent="0.25">
      <c r="A82" s="7">
        <v>2014</v>
      </c>
      <c r="B82" s="7">
        <v>1</v>
      </c>
      <c r="C82" s="7" t="s">
        <v>7</v>
      </c>
      <c r="D82" s="7" t="s">
        <v>18</v>
      </c>
      <c r="E82" s="7" t="str">
        <f t="shared" si="5"/>
        <v>Beverage Goods</v>
      </c>
      <c r="F82" s="8" t="s">
        <v>32</v>
      </c>
      <c r="G82" s="9">
        <v>189040</v>
      </c>
      <c r="H82" s="10">
        <f t="shared" si="4"/>
        <v>3780.8</v>
      </c>
    </row>
    <row r="83" spans="1:8" x14ac:dyDescent="0.25">
      <c r="A83" s="7">
        <v>2014</v>
      </c>
      <c r="B83" s="7">
        <v>2</v>
      </c>
      <c r="C83" s="7" t="s">
        <v>7</v>
      </c>
      <c r="D83" s="7" t="s">
        <v>12</v>
      </c>
      <c r="E83" s="7" t="str">
        <f t="shared" si="5"/>
        <v>Fresh Produce</v>
      </c>
      <c r="F83" s="8" t="s">
        <v>31</v>
      </c>
      <c r="G83" s="9">
        <v>275468</v>
      </c>
      <c r="H83" s="10">
        <f t="shared" si="4"/>
        <v>6886.7000000000007</v>
      </c>
    </row>
    <row r="84" spans="1:8" x14ac:dyDescent="0.25">
      <c r="A84" s="7">
        <v>2014</v>
      </c>
      <c r="B84" s="7">
        <v>2</v>
      </c>
      <c r="C84" s="7" t="s">
        <v>7</v>
      </c>
      <c r="D84" s="7" t="s">
        <v>14</v>
      </c>
      <c r="E84" s="7" t="str">
        <f t="shared" si="5"/>
        <v>Fresh Seafood</v>
      </c>
      <c r="F84" s="8" t="s">
        <v>31</v>
      </c>
      <c r="G84" s="9">
        <v>304700</v>
      </c>
      <c r="H84" s="10">
        <f t="shared" si="4"/>
        <v>7617.5</v>
      </c>
    </row>
    <row r="85" spans="1:8" x14ac:dyDescent="0.25">
      <c r="A85" s="7">
        <v>2014</v>
      </c>
      <c r="B85" s="7">
        <v>2</v>
      </c>
      <c r="C85" s="7" t="s">
        <v>7</v>
      </c>
      <c r="D85" s="7" t="s">
        <v>16</v>
      </c>
      <c r="E85" s="7" t="str">
        <f t="shared" si="5"/>
        <v>Packaged Goods</v>
      </c>
      <c r="F85" s="8" t="s">
        <v>32</v>
      </c>
      <c r="G85" s="9">
        <v>277355</v>
      </c>
      <c r="H85" s="10">
        <f t="shared" si="4"/>
        <v>6933.875</v>
      </c>
    </row>
    <row r="86" spans="1:8" x14ac:dyDescent="0.25">
      <c r="A86" s="7">
        <v>2014</v>
      </c>
      <c r="B86" s="7">
        <v>2</v>
      </c>
      <c r="C86" s="7" t="s">
        <v>7</v>
      </c>
      <c r="D86" s="7" t="s">
        <v>18</v>
      </c>
      <c r="E86" s="7" t="str">
        <f t="shared" si="5"/>
        <v>Beverage Goods</v>
      </c>
      <c r="F86" s="8" t="s">
        <v>32</v>
      </c>
      <c r="G86" s="9">
        <v>173256</v>
      </c>
      <c r="H86" s="10">
        <f t="shared" si="4"/>
        <v>3465.12</v>
      </c>
    </row>
    <row r="87" spans="1:8" x14ac:dyDescent="0.25">
      <c r="A87" s="7">
        <v>2013</v>
      </c>
      <c r="B87" s="7">
        <v>1</v>
      </c>
      <c r="C87" s="7" t="s">
        <v>9</v>
      </c>
      <c r="D87" s="7" t="s">
        <v>12</v>
      </c>
      <c r="E87" s="7" t="str">
        <f t="shared" si="5"/>
        <v>Fresh Produce</v>
      </c>
      <c r="F87" s="8" t="s">
        <v>33</v>
      </c>
      <c r="G87" s="9">
        <v>501799</v>
      </c>
      <c r="H87" s="10">
        <f t="shared" ref="H87:H110" si="6">VLOOKUP(G87,Commission,5,TRUE)*G87</f>
        <v>15053.97</v>
      </c>
    </row>
    <row r="88" spans="1:8" x14ac:dyDescent="0.25">
      <c r="A88" s="7">
        <v>2013</v>
      </c>
      <c r="B88" s="7">
        <v>1</v>
      </c>
      <c r="C88" s="7" t="s">
        <v>9</v>
      </c>
      <c r="D88" s="7" t="s">
        <v>14</v>
      </c>
      <c r="E88" s="7" t="str">
        <f t="shared" si="5"/>
        <v>Fresh Seafood</v>
      </c>
      <c r="F88" s="8" t="s">
        <v>34</v>
      </c>
      <c r="G88" s="9">
        <v>476425</v>
      </c>
      <c r="H88" s="10">
        <f t="shared" si="6"/>
        <v>11910.625</v>
      </c>
    </row>
    <row r="89" spans="1:8" x14ac:dyDescent="0.25">
      <c r="A89" s="7">
        <v>2013</v>
      </c>
      <c r="B89" s="7">
        <v>1</v>
      </c>
      <c r="C89" s="7" t="s">
        <v>9</v>
      </c>
      <c r="D89" s="7" t="s">
        <v>16</v>
      </c>
      <c r="E89" s="7" t="str">
        <f t="shared" si="5"/>
        <v>Packaged Goods</v>
      </c>
      <c r="F89" s="8" t="s">
        <v>35</v>
      </c>
      <c r="G89" s="9">
        <v>549781</v>
      </c>
      <c r="H89" s="10">
        <f t="shared" si="6"/>
        <v>16493.43</v>
      </c>
    </row>
    <row r="90" spans="1:8" x14ac:dyDescent="0.25">
      <c r="A90" s="7">
        <v>2013</v>
      </c>
      <c r="B90" s="7">
        <v>1</v>
      </c>
      <c r="C90" s="7" t="s">
        <v>9</v>
      </c>
      <c r="D90" s="7" t="s">
        <v>18</v>
      </c>
      <c r="E90" s="7" t="str">
        <f t="shared" si="5"/>
        <v>Beverage Goods</v>
      </c>
      <c r="F90" s="8" t="s">
        <v>36</v>
      </c>
      <c r="G90" s="9">
        <v>503975</v>
      </c>
      <c r="H90" s="10">
        <f t="shared" si="6"/>
        <v>15119.25</v>
      </c>
    </row>
    <row r="91" spans="1:8" x14ac:dyDescent="0.25">
      <c r="A91" s="7">
        <v>2013</v>
      </c>
      <c r="B91" s="7">
        <v>2</v>
      </c>
      <c r="C91" s="7" t="s">
        <v>9</v>
      </c>
      <c r="D91" s="7" t="s">
        <v>12</v>
      </c>
      <c r="E91" s="7" t="str">
        <f t="shared" si="5"/>
        <v>Fresh Produce</v>
      </c>
      <c r="F91" s="8" t="s">
        <v>33</v>
      </c>
      <c r="G91" s="9">
        <v>557625</v>
      </c>
      <c r="H91" s="10">
        <f t="shared" si="6"/>
        <v>16728.75</v>
      </c>
    </row>
    <row r="92" spans="1:8" x14ac:dyDescent="0.25">
      <c r="A92" s="7">
        <v>2013</v>
      </c>
      <c r="B92" s="7">
        <v>2</v>
      </c>
      <c r="C92" s="7" t="s">
        <v>9</v>
      </c>
      <c r="D92" s="7" t="s">
        <v>14</v>
      </c>
      <c r="E92" s="7" t="str">
        <f t="shared" si="5"/>
        <v>Fresh Seafood</v>
      </c>
      <c r="F92" s="8" t="s">
        <v>34</v>
      </c>
      <c r="G92" s="9">
        <v>426816</v>
      </c>
      <c r="H92" s="10">
        <f t="shared" si="6"/>
        <v>10670.400000000001</v>
      </c>
    </row>
    <row r="93" spans="1:8" x14ac:dyDescent="0.25">
      <c r="A93" s="7">
        <v>2013</v>
      </c>
      <c r="B93" s="7">
        <v>2</v>
      </c>
      <c r="C93" s="7" t="s">
        <v>9</v>
      </c>
      <c r="D93" s="7" t="s">
        <v>16</v>
      </c>
      <c r="E93" s="7" t="str">
        <f t="shared" si="5"/>
        <v>Packaged Goods</v>
      </c>
      <c r="F93" s="8" t="s">
        <v>35</v>
      </c>
      <c r="G93" s="9">
        <v>575499</v>
      </c>
      <c r="H93" s="10">
        <f t="shared" si="6"/>
        <v>17264.97</v>
      </c>
    </row>
    <row r="94" spans="1:8" x14ac:dyDescent="0.25">
      <c r="A94" s="7">
        <v>2013</v>
      </c>
      <c r="B94" s="7">
        <v>2</v>
      </c>
      <c r="C94" s="7" t="s">
        <v>9</v>
      </c>
      <c r="D94" s="7" t="s">
        <v>18</v>
      </c>
      <c r="E94" s="7" t="str">
        <f t="shared" si="5"/>
        <v>Beverage Goods</v>
      </c>
      <c r="F94" s="8" t="s">
        <v>36</v>
      </c>
      <c r="G94" s="9">
        <v>551600</v>
      </c>
      <c r="H94" s="10">
        <f t="shared" si="6"/>
        <v>16548</v>
      </c>
    </row>
    <row r="95" spans="1:8" x14ac:dyDescent="0.25">
      <c r="A95" s="7">
        <v>2013</v>
      </c>
      <c r="B95" s="7">
        <v>3</v>
      </c>
      <c r="C95" s="7" t="s">
        <v>9</v>
      </c>
      <c r="D95" s="7" t="s">
        <v>12</v>
      </c>
      <c r="E95" s="7" t="str">
        <f t="shared" si="5"/>
        <v>Fresh Produce</v>
      </c>
      <c r="F95" s="8" t="s">
        <v>33</v>
      </c>
      <c r="G95" s="9">
        <v>425358</v>
      </c>
      <c r="H95" s="10">
        <f t="shared" si="6"/>
        <v>10633.95</v>
      </c>
    </row>
    <row r="96" spans="1:8" x14ac:dyDescent="0.25">
      <c r="A96" s="7">
        <v>2013</v>
      </c>
      <c r="B96" s="7">
        <v>3</v>
      </c>
      <c r="C96" s="7" t="s">
        <v>9</v>
      </c>
      <c r="D96" s="7" t="s">
        <v>14</v>
      </c>
      <c r="E96" s="7" t="str">
        <f t="shared" si="5"/>
        <v>Fresh Seafood</v>
      </c>
      <c r="F96" s="8" t="s">
        <v>34</v>
      </c>
      <c r="G96" s="9">
        <v>553065</v>
      </c>
      <c r="H96" s="10">
        <f t="shared" si="6"/>
        <v>16591.95</v>
      </c>
    </row>
    <row r="97" spans="1:8" x14ac:dyDescent="0.25">
      <c r="A97" s="7">
        <v>2013</v>
      </c>
      <c r="B97" s="7">
        <v>3</v>
      </c>
      <c r="C97" s="7" t="s">
        <v>9</v>
      </c>
      <c r="D97" s="7" t="s">
        <v>16</v>
      </c>
      <c r="E97" s="7" t="str">
        <f t="shared" si="5"/>
        <v>Packaged Goods</v>
      </c>
      <c r="F97" s="8" t="s">
        <v>35</v>
      </c>
      <c r="G97" s="9">
        <v>410255</v>
      </c>
      <c r="H97" s="10">
        <f t="shared" si="6"/>
        <v>10256.375</v>
      </c>
    </row>
    <row r="98" spans="1:8" x14ac:dyDescent="0.25">
      <c r="A98" s="7">
        <v>2013</v>
      </c>
      <c r="B98" s="7">
        <v>3</v>
      </c>
      <c r="C98" s="7" t="s">
        <v>9</v>
      </c>
      <c r="D98" s="7" t="s">
        <v>18</v>
      </c>
      <c r="E98" s="7" t="str">
        <f t="shared" si="5"/>
        <v>Beverage Goods</v>
      </c>
      <c r="F98" s="8" t="s">
        <v>36</v>
      </c>
      <c r="G98" s="9">
        <v>645833</v>
      </c>
      <c r="H98" s="10">
        <f t="shared" si="6"/>
        <v>19374.989999999998</v>
      </c>
    </row>
    <row r="99" spans="1:8" x14ac:dyDescent="0.25">
      <c r="A99" s="7">
        <v>2013</v>
      </c>
      <c r="B99" s="7">
        <v>4</v>
      </c>
      <c r="C99" s="7" t="s">
        <v>9</v>
      </c>
      <c r="D99" s="7" t="s">
        <v>12</v>
      </c>
      <c r="E99" s="7" t="str">
        <f t="shared" si="5"/>
        <v>Fresh Produce</v>
      </c>
      <c r="F99" s="8" t="s">
        <v>33</v>
      </c>
      <c r="G99" s="9">
        <v>625370</v>
      </c>
      <c r="H99" s="10">
        <f t="shared" si="6"/>
        <v>18761.099999999999</v>
      </c>
    </row>
    <row r="100" spans="1:8" x14ac:dyDescent="0.25">
      <c r="A100" s="7">
        <v>2013</v>
      </c>
      <c r="B100" s="7">
        <v>4</v>
      </c>
      <c r="C100" s="7" t="s">
        <v>9</v>
      </c>
      <c r="D100" s="7" t="s">
        <v>14</v>
      </c>
      <c r="E100" s="7" t="str">
        <f t="shared" si="5"/>
        <v>Fresh Seafood</v>
      </c>
      <c r="F100" s="8" t="s">
        <v>34</v>
      </c>
      <c r="G100" s="9">
        <v>581900</v>
      </c>
      <c r="H100" s="10">
        <f t="shared" si="6"/>
        <v>17457</v>
      </c>
    </row>
    <row r="101" spans="1:8" x14ac:dyDescent="0.25">
      <c r="A101" s="7">
        <v>2013</v>
      </c>
      <c r="B101" s="7">
        <v>4</v>
      </c>
      <c r="C101" s="7" t="s">
        <v>9</v>
      </c>
      <c r="D101" s="7" t="s">
        <v>16</v>
      </c>
      <c r="E101" s="7" t="str">
        <f t="shared" si="5"/>
        <v>Packaged Goods</v>
      </c>
      <c r="F101" s="8" t="s">
        <v>35</v>
      </c>
      <c r="G101" s="9">
        <v>317238</v>
      </c>
      <c r="H101" s="10">
        <f t="shared" si="6"/>
        <v>7930.9500000000007</v>
      </c>
    </row>
    <row r="102" spans="1:8" x14ac:dyDescent="0.25">
      <c r="A102" s="7">
        <v>2013</v>
      </c>
      <c r="B102" s="7">
        <v>4</v>
      </c>
      <c r="C102" s="7" t="s">
        <v>9</v>
      </c>
      <c r="D102" s="7" t="s">
        <v>18</v>
      </c>
      <c r="E102" s="7" t="str">
        <f t="shared" si="5"/>
        <v>Beverage Goods</v>
      </c>
      <c r="F102" s="8" t="s">
        <v>36</v>
      </c>
      <c r="G102" s="9">
        <v>604750</v>
      </c>
      <c r="H102" s="10">
        <f t="shared" si="6"/>
        <v>18142.5</v>
      </c>
    </row>
    <row r="103" spans="1:8" x14ac:dyDescent="0.25">
      <c r="A103" s="7">
        <v>2014</v>
      </c>
      <c r="B103" s="7">
        <v>1</v>
      </c>
      <c r="C103" s="7" t="s">
        <v>9</v>
      </c>
      <c r="D103" s="7" t="s">
        <v>12</v>
      </c>
      <c r="E103" s="7" t="str">
        <f t="shared" si="5"/>
        <v>Fresh Produce</v>
      </c>
      <c r="F103" s="8" t="s">
        <v>33</v>
      </c>
      <c r="G103" s="9">
        <v>675900</v>
      </c>
      <c r="H103" s="10">
        <f t="shared" si="6"/>
        <v>20277</v>
      </c>
    </row>
    <row r="104" spans="1:8" x14ac:dyDescent="0.25">
      <c r="A104" s="7">
        <v>2014</v>
      </c>
      <c r="B104" s="7">
        <v>1</v>
      </c>
      <c r="C104" s="7" t="s">
        <v>9</v>
      </c>
      <c r="D104" s="7" t="s">
        <v>14</v>
      </c>
      <c r="E104" s="7" t="str">
        <f t="shared" si="5"/>
        <v>Fresh Seafood</v>
      </c>
      <c r="F104" s="8" t="s">
        <v>34</v>
      </c>
      <c r="G104" s="9">
        <v>660250</v>
      </c>
      <c r="H104" s="10">
        <f t="shared" si="6"/>
        <v>19807.5</v>
      </c>
    </row>
    <row r="105" spans="1:8" x14ac:dyDescent="0.25">
      <c r="A105" s="7">
        <v>2014</v>
      </c>
      <c r="B105" s="7">
        <v>1</v>
      </c>
      <c r="C105" s="7" t="s">
        <v>9</v>
      </c>
      <c r="D105" s="7" t="s">
        <v>16</v>
      </c>
      <c r="E105" s="7" t="str">
        <f t="shared" si="5"/>
        <v>Packaged Goods</v>
      </c>
      <c r="F105" s="8" t="s">
        <v>35</v>
      </c>
      <c r="G105" s="9">
        <v>425163</v>
      </c>
      <c r="H105" s="10">
        <f t="shared" si="6"/>
        <v>10629.075000000001</v>
      </c>
    </row>
    <row r="106" spans="1:8" x14ac:dyDescent="0.25">
      <c r="A106" s="7">
        <v>2014</v>
      </c>
      <c r="B106" s="7">
        <v>1</v>
      </c>
      <c r="C106" s="7" t="s">
        <v>9</v>
      </c>
      <c r="D106" s="7" t="s">
        <v>18</v>
      </c>
      <c r="E106" s="7" t="str">
        <f t="shared" si="5"/>
        <v>Beverage Goods</v>
      </c>
      <c r="F106" s="8" t="s">
        <v>36</v>
      </c>
      <c r="G106" s="9">
        <v>614769</v>
      </c>
      <c r="H106" s="10">
        <f t="shared" si="6"/>
        <v>18443.07</v>
      </c>
    </row>
    <row r="107" spans="1:8" x14ac:dyDescent="0.25">
      <c r="A107" s="7">
        <v>2014</v>
      </c>
      <c r="B107" s="7">
        <v>2</v>
      </c>
      <c r="C107" s="7" t="s">
        <v>9</v>
      </c>
      <c r="D107" s="7" t="s">
        <v>12</v>
      </c>
      <c r="E107" s="7" t="str">
        <f t="shared" si="5"/>
        <v>Fresh Produce</v>
      </c>
      <c r="F107" s="8" t="s">
        <v>33</v>
      </c>
      <c r="G107" s="9">
        <v>608750</v>
      </c>
      <c r="H107" s="10">
        <f t="shared" si="6"/>
        <v>18262.5</v>
      </c>
    </row>
    <row r="108" spans="1:8" x14ac:dyDescent="0.25">
      <c r="A108" s="7">
        <v>2014</v>
      </c>
      <c r="B108" s="7">
        <v>2</v>
      </c>
      <c r="C108" s="7" t="s">
        <v>9</v>
      </c>
      <c r="D108" s="7" t="s">
        <v>14</v>
      </c>
      <c r="E108" s="7" t="str">
        <f t="shared" si="5"/>
        <v>Fresh Seafood</v>
      </c>
      <c r="F108" s="8" t="s">
        <v>34</v>
      </c>
      <c r="G108" s="9">
        <v>745231</v>
      </c>
      <c r="H108" s="10">
        <f t="shared" si="6"/>
        <v>26083.085000000003</v>
      </c>
    </row>
    <row r="109" spans="1:8" x14ac:dyDescent="0.25">
      <c r="A109" s="7">
        <v>2014</v>
      </c>
      <c r="B109" s="7">
        <v>2</v>
      </c>
      <c r="C109" s="7" t="s">
        <v>9</v>
      </c>
      <c r="D109" s="7" t="s">
        <v>16</v>
      </c>
      <c r="E109" s="7" t="str">
        <f t="shared" si="5"/>
        <v>Packaged Goods</v>
      </c>
      <c r="F109" s="8" t="s">
        <v>35</v>
      </c>
      <c r="G109" s="9">
        <v>453184</v>
      </c>
      <c r="H109" s="10">
        <f t="shared" si="6"/>
        <v>11329.6</v>
      </c>
    </row>
    <row r="110" spans="1:8" x14ac:dyDescent="0.25">
      <c r="A110" s="7">
        <v>2014</v>
      </c>
      <c r="B110" s="7">
        <v>2</v>
      </c>
      <c r="C110" s="7" t="s">
        <v>9</v>
      </c>
      <c r="D110" s="7" t="s">
        <v>18</v>
      </c>
      <c r="E110" s="7" t="str">
        <f t="shared" si="5"/>
        <v>Beverage Goods</v>
      </c>
      <c r="F110" s="8" t="s">
        <v>36</v>
      </c>
      <c r="G110" s="9">
        <v>671946</v>
      </c>
      <c r="H110" s="10">
        <f t="shared" si="6"/>
        <v>20158.38</v>
      </c>
    </row>
  </sheetData>
  <phoneticPr fontId="2" type="noConversion"/>
  <printOptions gridLines="1" gridLinesSet="0"/>
  <pageMargins left="0.75" right="0.75" top="1" bottom="1" header="0.5" footer="0.5"/>
  <pageSetup orientation="portrait" horizontalDpi="0" verticalDpi="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/>
  </sheetViews>
  <sheetFormatPr defaultRowHeight="15.75" x14ac:dyDescent="0.25"/>
  <cols>
    <col min="1" max="16384" width="9.140625" style="24"/>
  </cols>
  <sheetData>
    <row r="1" spans="1:7" ht="23.25" x14ac:dyDescent="0.35">
      <c r="A1" s="21" t="s">
        <v>37</v>
      </c>
      <c r="B1" s="22"/>
      <c r="C1" s="22"/>
      <c r="D1" s="22"/>
      <c r="E1" s="22"/>
      <c r="F1" s="23"/>
      <c r="G1" s="22"/>
    </row>
    <row r="2" spans="1:7" ht="18.75" x14ac:dyDescent="0.3">
      <c r="A2" s="25" t="s">
        <v>38</v>
      </c>
      <c r="B2" s="22"/>
      <c r="C2" s="22"/>
      <c r="D2" s="22"/>
      <c r="E2" s="22"/>
      <c r="F2" s="23"/>
      <c r="G2" s="22"/>
    </row>
    <row r="4" spans="1:7" x14ac:dyDescent="0.25">
      <c r="B4" s="26"/>
      <c r="C4" s="27" t="s">
        <v>3</v>
      </c>
      <c r="D4" s="27" t="s">
        <v>5</v>
      </c>
      <c r="E4" s="27" t="s">
        <v>7</v>
      </c>
      <c r="F4" s="27" t="s">
        <v>9</v>
      </c>
    </row>
    <row r="5" spans="1:7" x14ac:dyDescent="0.25">
      <c r="B5" s="28">
        <v>0</v>
      </c>
      <c r="C5" s="29">
        <v>2.5000000000000001E-2</v>
      </c>
      <c r="D5" s="29">
        <v>2.2499999999999999E-2</v>
      </c>
      <c r="E5" s="29">
        <v>0.02</v>
      </c>
      <c r="F5" s="29">
        <v>2.5000000000000001E-2</v>
      </c>
    </row>
    <row r="6" spans="1:7" x14ac:dyDescent="0.25">
      <c r="B6" s="30">
        <v>250000</v>
      </c>
      <c r="C6" s="29">
        <v>0.03</v>
      </c>
      <c r="D6" s="29">
        <v>2.75E-2</v>
      </c>
      <c r="E6" s="29">
        <v>2.5000000000000001E-2</v>
      </c>
      <c r="F6" s="29">
        <v>2.5000000000000001E-2</v>
      </c>
    </row>
    <row r="7" spans="1:7" x14ac:dyDescent="0.25">
      <c r="B7" s="30">
        <v>350000</v>
      </c>
      <c r="C7" s="29">
        <v>3.5000000000000003E-2</v>
      </c>
      <c r="D7" s="29">
        <v>3.2500000000000001E-2</v>
      </c>
      <c r="E7" s="29">
        <v>0.03</v>
      </c>
      <c r="F7" s="29">
        <v>2.5000000000000001E-2</v>
      </c>
    </row>
    <row r="8" spans="1:7" x14ac:dyDescent="0.25">
      <c r="B8" s="30">
        <v>500000</v>
      </c>
      <c r="C8" s="29">
        <v>3.5000000000000003E-2</v>
      </c>
      <c r="D8" s="29">
        <v>3.2500000000000001E-2</v>
      </c>
      <c r="E8" s="29">
        <v>0.03</v>
      </c>
      <c r="F8" s="29">
        <v>0.03</v>
      </c>
    </row>
    <row r="9" spans="1:7" x14ac:dyDescent="0.25">
      <c r="B9" s="30">
        <v>700000</v>
      </c>
      <c r="C9" s="29">
        <v>3.5000000000000003E-2</v>
      </c>
      <c r="D9" s="29">
        <v>3.2500000000000001E-2</v>
      </c>
      <c r="E9" s="29">
        <v>0.03</v>
      </c>
      <c r="F9" s="29">
        <v>3.5000000000000003E-2</v>
      </c>
    </row>
  </sheetData>
  <phoneticPr fontId="2" type="noConversion"/>
  <printOptions gridLines="1" gridLinesSet="0"/>
  <pageMargins left="0.75" right="0.75" top="1" bottom="1" header="0.5" footer="0.5"/>
  <pageSetup orientation="portrait" horizontalDpi="0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Quarterly Sales</vt:lpstr>
      <vt:lpstr>Commission Table</vt:lpstr>
      <vt:lpstr>Commission</vt:lpstr>
      <vt:lpstr>Database</vt:lpstr>
      <vt:lpstr>Product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If-Co</dc:title>
  <dc:creator>Michel Bergeron</dc:creator>
  <cp:lastModifiedBy>Dean Mayer</cp:lastModifiedBy>
  <dcterms:created xsi:type="dcterms:W3CDTF">2003-04-01T15:40:34Z</dcterms:created>
  <dcterms:modified xsi:type="dcterms:W3CDTF">2013-08-22T18:31:57Z</dcterms:modified>
</cp:coreProperties>
</file>